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85" activeTab="0"/>
  </bookViews>
  <sheets>
    <sheet name="Листы1-5" sheetId="1" r:id="rId1"/>
    <sheet name="Листы6-7" sheetId="2" r:id="rId2"/>
    <sheet name="Лист8" sheetId="3" r:id="rId3"/>
  </sheets>
  <definedNames>
    <definedName name="_xlnm.Print_Titles" localSheetId="0">'Листы1-5'!$28:$34</definedName>
    <definedName name="_xlnm.Print_Titles" localSheetId="1">'Листы6-7'!$3:$8</definedName>
    <definedName name="_xlnm.Print_Area" localSheetId="0">'Листы1-5'!$A$1:$CW$298</definedName>
  </definedNames>
  <calcPr fullCalcOnLoad="1"/>
</workbook>
</file>

<file path=xl/comments1.xml><?xml version="1.0" encoding="utf-8"?>
<comments xmlns="http://schemas.openxmlformats.org/spreadsheetml/2006/main">
  <authors>
    <author>user</author>
  </authors>
  <commentList>
    <comment ref="DA79" authorId="0">
      <text>
        <r>
          <rPr>
            <b/>
            <sz val="9"/>
            <rFont val="Tahoma"/>
            <family val="0"/>
          </rPr>
          <t>user:</t>
        </r>
        <r>
          <rPr>
            <sz val="9"/>
            <rFont val="Tahoma"/>
            <family val="0"/>
          </rPr>
          <t xml:space="preserve">
416400 Сап ГКП</t>
        </r>
      </text>
    </comment>
    <comment ref="DA107" authorId="0">
      <text>
        <r>
          <rPr>
            <b/>
            <sz val="9"/>
            <rFont val="Tahoma"/>
            <family val="0"/>
          </rPr>
          <t>user:</t>
        </r>
        <r>
          <rPr>
            <sz val="9"/>
            <rFont val="Tahoma"/>
            <family val="0"/>
          </rPr>
          <t xml:space="preserve">
125700 Сап ГКП</t>
        </r>
      </text>
    </comment>
  </commentList>
</comments>
</file>

<file path=xl/sharedStrings.xml><?xml version="1.0" encoding="utf-8"?>
<sst xmlns="http://schemas.openxmlformats.org/spreadsheetml/2006/main" count="769" uniqueCount="529">
  <si>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</si>
  <si>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</si>
  <si>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</si>
  <si>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</si>
  <si>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</si>
  <si>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</si>
  <si>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</si>
  <si>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</si>
  <si>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</si>
  <si>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</si>
  <si>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</si>
  <si>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</si>
  <si>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</si>
  <si>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</si>
  <si>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</si>
  <si>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</si>
  <si>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</si>
  <si>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</si>
  <si>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</si>
  <si>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</si>
  <si>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</si>
  <si>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</si>
  <si>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</si>
  <si>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</si>
  <si>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</si>
  <si>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</si>
  <si>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</si>
  <si>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</si>
  <si>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</si>
  <si>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</si>
  <si>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</si>
  <si>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</si>
  <si>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</si>
  <si>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Сумма</t>
  </si>
  <si>
    <t>текущий</t>
  </si>
  <si>
    <t>финан-</t>
  </si>
  <si>
    <t>совый</t>
  </si>
  <si>
    <t>год</t>
  </si>
  <si>
    <t>первый</t>
  </si>
  <si>
    <t>планового</t>
  </si>
  <si>
    <t>периода</t>
  </si>
  <si>
    <t>второй</t>
  </si>
  <si>
    <t>делами</t>
  </si>
  <si>
    <t>Наименование показателя</t>
  </si>
  <si>
    <t>Утверждаю</t>
  </si>
  <si>
    <t>(наименование должности уполномоченного лица)</t>
  </si>
  <si>
    <t>Доходы, всего:</t>
  </si>
  <si>
    <t>в том числе:</t>
  </si>
  <si>
    <t>доходы от собственности, всего</t>
  </si>
  <si>
    <t>0001</t>
  </si>
  <si>
    <t>0002</t>
  </si>
  <si>
    <t>1000</t>
  </si>
  <si>
    <t>1100</t>
  </si>
  <si>
    <t>х</t>
  </si>
  <si>
    <t>1110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</si>
  <si>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</si>
  <si>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</si>
  <si>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</si>
  <si>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</si>
  <si>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</si>
  <si>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</si>
  <si>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</si>
  <si>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</si>
  <si>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</si>
  <si>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</si>
  <si>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</si>
  <si>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</si>
  <si>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</si>
  <si>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</si>
  <si>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</si>
  <si>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</si>
  <si>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</si>
  <si>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Расходы, всего:</t>
  </si>
  <si>
    <t>2000</t>
  </si>
  <si>
    <t>на выплаты персоналу, всего</t>
  </si>
  <si>
    <t>2100</t>
  </si>
  <si>
    <t>2110</t>
  </si>
  <si>
    <t>оплата труда</t>
  </si>
  <si>
    <t>прочие выплаты персоналу, в том числе компенсационного характера</t>
  </si>
  <si>
    <t>2120</t>
  </si>
  <si>
    <t>2130</t>
  </si>
  <si>
    <t>2140</t>
  </si>
  <si>
    <t>на выплаты по оплате труда</t>
  </si>
  <si>
    <t>2141</t>
  </si>
  <si>
    <t>на иные выплаты работникам</t>
  </si>
  <si>
    <t>2142</t>
  </si>
  <si>
    <t>2150</t>
  </si>
  <si>
    <t>2160</t>
  </si>
  <si>
    <t>2170</t>
  </si>
  <si>
    <t>2200</t>
  </si>
  <si>
    <t>социальные и иные выплаты населению, всего</t>
  </si>
  <si>
    <t>2210</t>
  </si>
  <si>
    <t>2211</t>
  </si>
  <si>
    <t>кроме публичных нормативных обязательств</t>
  </si>
  <si>
    <t>пособия, компенсации и иные социальные выплаты гражданам,</t>
  </si>
  <si>
    <t>2220</t>
  </si>
  <si>
    <t>2230</t>
  </si>
  <si>
    <t>2240</t>
  </si>
  <si>
    <t>2300</t>
  </si>
  <si>
    <t>2310</t>
  </si>
  <si>
    <t>2320</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</si>
  <si>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</si>
  <si>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</si>
  <si>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</si>
  <si>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</si>
  <si>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</si>
  <si>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</si>
  <si>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</si>
  <si>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</si>
  <si>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</si>
  <si>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</si>
  <si>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2420</t>
  </si>
  <si>
    <t>2430</t>
  </si>
  <si>
    <t>безвозмездные перечисления организациям и физическим лицам, всего</t>
  </si>
  <si>
    <t>иностранных государств и международными организациями</t>
  </si>
  <si>
    <t>2500</t>
  </si>
  <si>
    <t>2520</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</si>
  <si>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</si>
  <si>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</si>
  <si>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</si>
  <si>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</si>
  <si>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</si>
  <si>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26200</t>
  </si>
  <si>
    <t>2630</t>
  </si>
  <si>
    <t>закупку научно-исследовательских и опытно-конструкторских работ</t>
  </si>
  <si>
    <t>2640</t>
  </si>
  <si>
    <t>прочую закупку товаров, работ и услуг, всего</t>
  </si>
  <si>
    <t>2650</t>
  </si>
  <si>
    <t>2652</t>
  </si>
  <si>
    <t>строительство (реконструкция) объектов недвижимого имущества</t>
  </si>
  <si>
    <t>3000</t>
  </si>
  <si>
    <t>3010</t>
  </si>
  <si>
    <t>3020</t>
  </si>
  <si>
    <t>3030</t>
  </si>
  <si>
    <t>4000</t>
  </si>
  <si>
    <t>4010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</si>
  <si>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</si>
  <si>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</si>
  <si>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</si>
  <si>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</si>
  <si>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</si>
  <si>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</si>
  <si>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</si>
  <si>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</si>
  <si>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</si>
  <si>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</si>
  <si>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</si>
  <si>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</si>
  <si>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8</t>
    </r>
    <r>
      <rPr>
        <sz val="8"/>
        <rFont val="Times New Roman"/>
        <family val="1"/>
      </rPr>
      <t xml:space="preserve"> Показатель отражается со знаком «минус».</t>
    </r>
  </si>
  <si>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</si>
  <si>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</si>
  <si>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</si>
  <si>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</si>
  <si>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</si>
  <si>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</si>
  <si>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</si>
  <si>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</si>
  <si>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</si>
  <si>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</si>
  <si>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</si>
  <si>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</si>
  <si>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</si>
  <si>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</si>
  <si>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</si>
  <si>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</si>
  <si>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</si>
  <si>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</si>
  <si>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</si>
  <si>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</si>
  <si>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</si>
  <si>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</si>
  <si>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</si>
  <si>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</si>
  <si>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</si>
  <si>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</si>
  <si>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</si>
  <si>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</si>
  <si>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</si>
  <si>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</si>
  <si>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</si>
  <si>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</si>
  <si>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</si>
  <si>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</si>
  <si>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</si>
  <si>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</si>
  <si>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</si>
  <si>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</si>
  <si>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</si>
  <si>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</si>
  <si>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</si>
  <si>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</si>
  <si>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</si>
  <si>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</si>
  <si>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</si>
  <si>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</si>
  <si>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</si>
  <si>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</si>
  <si>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рального закона от 18 июля 2011 г. № 223-ФЗ «О закупках товаров, работ, услуг отдель-</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</si>
  <si>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</si>
  <si>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</si>
  <si>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</si>
  <si>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</si>
  <si>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</si>
  <si>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</si>
  <si>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</si>
  <si>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</si>
  <si>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</si>
  <si>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</si>
  <si>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</si>
  <si>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</si>
  <si>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</si>
  <si>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</si>
  <si>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</si>
  <si>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</si>
  <si>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</si>
  <si>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</si>
  <si>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</si>
  <si>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</si>
  <si>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</si>
  <si>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</si>
  <si>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</si>
  <si>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</si>
  <si>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</si>
  <si>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</si>
  <si>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</si>
  <si>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</si>
  <si>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</si>
  <si>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</si>
  <si>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</si>
  <si>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</si>
  <si>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</si>
  <si>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</si>
  <si>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</si>
  <si>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</si>
  <si>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</si>
  <si>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</si>
  <si>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</si>
  <si>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</si>
  <si>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</si>
  <si>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</si>
  <si>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</si>
  <si>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</si>
  <si>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</si>
  <si>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</si>
  <si>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</si>
  <si>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</si>
  <si>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</si>
  <si>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</si>
  <si>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</si>
  <si>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</si>
  <si>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</si>
  <si>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</si>
  <si>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</si>
  <si>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</si>
  <si>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</si>
  <si>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</si>
  <si>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</si>
  <si>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</si>
  <si>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</si>
  <si>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(наименование учреждения)</t>
  </si>
  <si>
    <t>ПЛАН</t>
  </si>
  <si>
    <t>финансово-хозяйственной деятельности на 20</t>
  </si>
  <si>
    <t>Администрациея муниципального образования «Завьяловский район», либо структурное подразделение (орган) Администрации муниципального образования «Завьяловский район»</t>
  </si>
  <si>
    <t>За пре-</t>
  </si>
  <si>
    <t>субсидии на финансовое обеспечение выполнения муниципального</t>
  </si>
  <si>
    <t xml:space="preserve"> создавшего учреждение</t>
  </si>
  <si>
    <t xml:space="preserve"> задания за счет средств бюджета публично-правового образования,</t>
  </si>
  <si>
    <t>субсидии на финансовое обеспечение выполнения задания за счет средств</t>
  </si>
  <si>
    <t xml:space="preserve"> бюджета Федерального фонда обязательного медицинского страхования</t>
  </si>
  <si>
    <t>код4</t>
  </si>
  <si>
    <t>закупку товаров, работ, услуг в целях капитального ремонта</t>
  </si>
  <si>
    <t>муниципального имущества</t>
  </si>
  <si>
    <t>муниципальными учреждениями</t>
  </si>
  <si>
    <t>муниципального задания</t>
  </si>
  <si>
    <r>
      <t>14</t>
    </r>
    <r>
      <rPr>
        <sz val="8"/>
        <rFont val="Times New Roman"/>
        <family val="1"/>
      </rPr>
      <t xml:space="preserve"> Муниципальным бюджетным учреждением показатель не формируется.</t>
    </r>
  </si>
  <si>
    <t>1410</t>
  </si>
  <si>
    <t>1420</t>
  </si>
  <si>
    <t xml:space="preserve">расходы на выплаты военнослужащим и сотрудникам, имеющим </t>
  </si>
  <si>
    <t>специальные звания, зависящие от размера денежного довольствия</t>
  </si>
  <si>
    <t xml:space="preserve">иные выплаты военнослужащим и сотрудникам, имеющим </t>
  </si>
  <si>
    <t xml:space="preserve">страховые взносы на обязательное социальное страхование в части выплат </t>
  </si>
  <si>
    <t>2180</t>
  </si>
  <si>
    <t xml:space="preserve"> в том числе: на оплату труда стажеров</t>
  </si>
  <si>
    <t>2181</t>
  </si>
  <si>
    <t>иные выплаты населению</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</si>
  <si>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</si>
  <si>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</si>
  <si>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t>
  </si>
  <si>
    <t>(за исключением бюджетных и автономных учреждений)</t>
  </si>
  <si>
    <t xml:space="preserve"> гранты, предоставляемые другим организациям и физическим лицам</t>
  </si>
  <si>
    <t>2440</t>
  </si>
  <si>
    <t>2450</t>
  </si>
  <si>
    <t xml:space="preserve"> взносы в международные организации</t>
  </si>
  <si>
    <t xml:space="preserve"> платежи в целях обеспечения реализации соглашений с правительствами </t>
  </si>
  <si>
    <t>2460</t>
  </si>
  <si>
    <t>Код по бюджетной классификации Российской Федерации &lt;10.1&gt;</t>
  </si>
  <si>
    <t>1.3.1.</t>
  </si>
  <si>
    <t>26310</t>
  </si>
  <si>
    <t xml:space="preserve"> из них &lt;10.1&gt;:</t>
  </si>
  <si>
    <t>26310.1</t>
  </si>
  <si>
    <t>1.3.2.</t>
  </si>
  <si>
    <t>26320</t>
  </si>
  <si>
    <t>26421.1</t>
  </si>
  <si>
    <t>26430.1</t>
  </si>
  <si>
    <t>26451.1</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</si>
  <si>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</si>
  <si>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07.05.2018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</si>
  <si>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16</t>
    </r>
    <r>
      <rPr>
        <sz val="8"/>
        <rFont val="Times New Roman"/>
        <family val="1"/>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r>
      <rPr>
        <sz val="10"/>
        <rFont val="Times New Roman"/>
        <family val="1"/>
      </rPr>
      <t>»</t>
    </r>
  </si>
  <si>
    <t xml:space="preserve">Директор </t>
  </si>
  <si>
    <t>О.И. Стерхова</t>
  </si>
  <si>
    <t>муниципальное бюджетное общеобразовательное учреждение "Люкская средняя общеобразовательная школа"</t>
  </si>
  <si>
    <t>1808700615</t>
  </si>
  <si>
    <t>184101001</t>
  </si>
  <si>
    <t>120</t>
  </si>
  <si>
    <t>130</t>
  </si>
  <si>
    <t>00000000000000000130</t>
  </si>
  <si>
    <t>1230</t>
  </si>
  <si>
    <t>доходы от платных услуг</t>
  </si>
  <si>
    <t>140</t>
  </si>
  <si>
    <t>00000000000000000150</t>
  </si>
  <si>
    <t>150</t>
  </si>
  <si>
    <t>1430</t>
  </si>
  <si>
    <t>пожертвования</t>
  </si>
  <si>
    <t>,</t>
  </si>
  <si>
    <t>180</t>
  </si>
  <si>
    <t xml:space="preserve">000 0702 0000000000 111 </t>
  </si>
  <si>
    <t xml:space="preserve"> 24111</t>
  </si>
  <si>
    <t xml:space="preserve"> 24166</t>
  </si>
  <si>
    <t>111</t>
  </si>
  <si>
    <t>112</t>
  </si>
  <si>
    <t>113</t>
  </si>
  <si>
    <t>119</t>
  </si>
  <si>
    <t>24113</t>
  </si>
  <si>
    <t>000 0702 0000000000 119</t>
  </si>
  <si>
    <t>131</t>
  </si>
  <si>
    <t>134</t>
  </si>
  <si>
    <t>139</t>
  </si>
  <si>
    <t>300</t>
  </si>
  <si>
    <t>320</t>
  </si>
  <si>
    <t>321</t>
  </si>
  <si>
    <t>340</t>
  </si>
  <si>
    <t>350</t>
  </si>
  <si>
    <t>360</t>
  </si>
  <si>
    <t>850</t>
  </si>
  <si>
    <t>000 0702 0000000000 851</t>
  </si>
  <si>
    <t>24191</t>
  </si>
  <si>
    <t>852</t>
  </si>
  <si>
    <t>853</t>
  </si>
  <si>
    <t xml:space="preserve">000 0702 0000000000 853 </t>
  </si>
  <si>
    <t>810</t>
  </si>
  <si>
    <t>862</t>
  </si>
  <si>
    <t>863</t>
  </si>
  <si>
    <t>831</t>
  </si>
  <si>
    <t>241</t>
  </si>
  <si>
    <t>243</t>
  </si>
  <si>
    <t>244</t>
  </si>
  <si>
    <t>24110</t>
  </si>
  <si>
    <t xml:space="preserve">000 0701 0000000000 244 </t>
  </si>
  <si>
    <t xml:space="preserve">000 0702 0000000000 244 </t>
  </si>
  <si>
    <t xml:space="preserve"> 24121</t>
  </si>
  <si>
    <t xml:space="preserve"> 24122</t>
  </si>
  <si>
    <t xml:space="preserve"> 24123</t>
  </si>
  <si>
    <t xml:space="preserve"> 24125</t>
  </si>
  <si>
    <t xml:space="preserve"> 24126</t>
  </si>
  <si>
    <t xml:space="preserve"> 24142</t>
  </si>
  <si>
    <t>000 0702 0000000000 244</t>
  </si>
  <si>
    <t>24142</t>
  </si>
  <si>
    <t xml:space="preserve"> 24143</t>
  </si>
  <si>
    <t xml:space="preserve"> 24145</t>
  </si>
  <si>
    <t xml:space="preserve"> 24146</t>
  </si>
  <si>
    <t xml:space="preserve">000 0709 0000000000 244 </t>
  </si>
  <si>
    <t>24149</t>
  </si>
  <si>
    <t>407</t>
  </si>
  <si>
    <t>100</t>
  </si>
  <si>
    <t>610</t>
  </si>
  <si>
    <t>8(3416)527330</t>
  </si>
  <si>
    <t>СОГЛАСОВАННО</t>
  </si>
  <si>
    <t>приказом Управления образования Администрации</t>
  </si>
  <si>
    <t>510</t>
  </si>
  <si>
    <t>851</t>
  </si>
  <si>
    <t>Приложение</t>
  </si>
  <si>
    <t>к Порядку к составлению и утверждению плана финансово-хозяйственной</t>
  </si>
  <si>
    <t>деятельности муниципального учреждения</t>
  </si>
  <si>
    <t>23</t>
  </si>
  <si>
    <t>На 2023 г.</t>
  </si>
  <si>
    <t>МБОУ "Люкская СОШ"</t>
  </si>
  <si>
    <t>Л.Г. Иванова</t>
  </si>
  <si>
    <t xml:space="preserve">руководитель группы </t>
  </si>
  <si>
    <t>Управление образования Администрации МО "Муниципальный округ Завьяловский район Удмуртской Республики"</t>
  </si>
  <si>
    <t>283 0701 0000000000 111</t>
  </si>
  <si>
    <t xml:space="preserve">283 0702 0000000000 111 </t>
  </si>
  <si>
    <t xml:space="preserve">283 0702 0110253030 111          </t>
  </si>
  <si>
    <t xml:space="preserve">283 0701 0000000000 111 </t>
  </si>
  <si>
    <t xml:space="preserve">283 0702 0000000000 112 </t>
  </si>
  <si>
    <t xml:space="preserve">283 0701 0000000000 119 </t>
  </si>
  <si>
    <t xml:space="preserve">283 0702 0000000000 119 </t>
  </si>
  <si>
    <t xml:space="preserve">283 0702 0110253030 119          </t>
  </si>
  <si>
    <t>283 0701 0140160480 851</t>
  </si>
  <si>
    <t>283 0702 0140160480 851</t>
  </si>
  <si>
    <t xml:space="preserve">283 0702 0000000000 852 </t>
  </si>
  <si>
    <t xml:space="preserve">283 0701 0000000000 852 </t>
  </si>
  <si>
    <t xml:space="preserve">283 0701 0000000000 853 </t>
  </si>
  <si>
    <t xml:space="preserve">283 0702 0000000000 853 </t>
  </si>
  <si>
    <t xml:space="preserve">283 0701 0000000000 244 </t>
  </si>
  <si>
    <t xml:space="preserve">283 0702 0000000000 244 </t>
  </si>
  <si>
    <t xml:space="preserve">283 0702 0150161030 244 </t>
  </si>
  <si>
    <t>283 0701 0000000000 244</t>
  </si>
  <si>
    <t xml:space="preserve">283 0702 0140361040 244 </t>
  </si>
  <si>
    <t xml:space="preserve">283 0709 0140361040 244 </t>
  </si>
  <si>
    <t>283 0702 0000000000 244</t>
  </si>
  <si>
    <t xml:space="preserve">283 1004 0150106960 244 </t>
  </si>
  <si>
    <t xml:space="preserve">283 0707 0120205230 244 </t>
  </si>
  <si>
    <t xml:space="preserve">283 0709 01202S5230 244 </t>
  </si>
  <si>
    <t xml:space="preserve">283 0702 01501S6960 244 </t>
  </si>
  <si>
    <t xml:space="preserve">283 1004 0110307120 244 </t>
  </si>
  <si>
    <t xml:space="preserve">283 1004 01103S7120 244 </t>
  </si>
  <si>
    <t xml:space="preserve">283 1004 061P104343 244 </t>
  </si>
  <si>
    <t xml:space="preserve">283 1004 061P104340 244 </t>
  </si>
  <si>
    <t xml:space="preserve">2836 0702 01501S1030 244 </t>
  </si>
  <si>
    <t xml:space="preserve">283 0702 0150123040 244 </t>
  </si>
  <si>
    <t xml:space="preserve">283 0702 01501L3040 244               </t>
  </si>
  <si>
    <t>283 0702 0150161030 244</t>
  </si>
  <si>
    <t>283 0709 0110261230 244</t>
  </si>
  <si>
    <t>283 0702 0110965500 244</t>
  </si>
  <si>
    <t>На 2024 г.</t>
  </si>
  <si>
    <t>28300000000002001150</t>
  </si>
  <si>
    <t>28300000000002000130</t>
  </si>
  <si>
    <t>муниципального образования " Муниципальгный округ Завьяловский район Удмуртской Республики "</t>
  </si>
  <si>
    <t xml:space="preserve">283 0709 0630261920 244 </t>
  </si>
  <si>
    <t>24</t>
  </si>
  <si>
    <t>22-53040-00000-00002</t>
  </si>
  <si>
    <t>24193</t>
  </si>
  <si>
    <t>283</t>
  </si>
  <si>
    <t>Российской</t>
  </si>
  <si>
    <t>Федерации 3</t>
  </si>
  <si>
    <t>фикации</t>
  </si>
  <si>
    <t>133</t>
  </si>
  <si>
    <t>246</t>
  </si>
  <si>
    <t xml:space="preserve">закупка товаров, работ, услуг в целях создания, развития, эксплуатации и </t>
  </si>
  <si>
    <t>вывода из эксплуатации государственных информационных систем</t>
  </si>
  <si>
    <t>2660</t>
  </si>
  <si>
    <t>закупка энергетических ресурсов</t>
  </si>
  <si>
    <t>283 0701 0000000000 247</t>
  </si>
  <si>
    <t>283 0702 0000000000 247</t>
  </si>
  <si>
    <t>24123</t>
  </si>
  <si>
    <t>Уникальный код &lt;10.2&gt;</t>
  </si>
  <si>
    <t>4.1</t>
  </si>
  <si>
    <t>4.2</t>
  </si>
  <si>
    <t>и муниципальных нужд»  (Собрание законодательства Российской Федерации , 2013, №14, ст.1652; 2018, №32,ст.5104)(далее — Федеральный закон № 44-ФЗ) и Феде-</t>
  </si>
  <si>
    <t>ными видами юридических лиц» (Собрание законодательства Российской Федерации, 2011. №30, ст.4571; 2018, №32, ст.5135)(далее — Федеральный закон № 223-ФЗ)12</t>
  </si>
  <si>
    <t xml:space="preserve">             из них &lt;10.1&gt;:</t>
  </si>
  <si>
    <t xml:space="preserve"> из них &lt;10.2&gt;:</t>
  </si>
  <si>
    <t>26310.2</t>
  </si>
  <si>
    <t xml:space="preserve">         из них &lt;10.2&gt;</t>
  </si>
  <si>
    <t>26430.2</t>
  </si>
  <si>
    <t>26451.2</t>
  </si>
  <si>
    <t>Руководитель учреждения</t>
  </si>
  <si>
    <r>
      <t>3</t>
    </r>
    <r>
      <rPr>
        <sz val="8"/>
        <rFont val="Times New Roman"/>
        <family val="1"/>
      </rPr>
      <t xml:space="preserve"> В графе 3 отражаются </t>
    </r>
  </si>
  <si>
    <t>по строкам 1100-1900 - коды аналитической группы подвида доходов бюджетов классификации доходов бюджета;</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</si>
  <si>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</si>
  <si>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2000-2720 -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</si>
  <si>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</si>
  <si>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</si>
  <si>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</si>
  <si>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Ш5888</t>
  </si>
  <si>
    <t>283 0709 01202S5230 244</t>
  </si>
  <si>
    <t>24125</t>
  </si>
  <si>
    <t>директор</t>
  </si>
  <si>
    <t>Стерхова О.И.</t>
  </si>
  <si>
    <t>24146</t>
  </si>
  <si>
    <t>000 0709 0000000000 244</t>
  </si>
  <si>
    <t xml:space="preserve">283 0702 01501S3040 244 </t>
  </si>
  <si>
    <t>24192</t>
  </si>
  <si>
    <t xml:space="preserve">283 0709 0110209090 111 </t>
  </si>
  <si>
    <t xml:space="preserve">283 0709 0110209090 119 </t>
  </si>
  <si>
    <t>ГМЗ</t>
  </si>
  <si>
    <t>ДОУ</t>
  </si>
  <si>
    <t>школа</t>
  </si>
  <si>
    <t>На 2025 г.</t>
  </si>
  <si>
    <t xml:space="preserve">283 0701 0140360321 244 </t>
  </si>
  <si>
    <t xml:space="preserve">283 0701 0140360322 244 </t>
  </si>
  <si>
    <t>283 0709 0140361050 244</t>
  </si>
  <si>
    <t>25</t>
  </si>
  <si>
    <t xml:space="preserve"> 24126А</t>
  </si>
  <si>
    <t xml:space="preserve"> 24126A</t>
  </si>
  <si>
    <t xml:space="preserve">283 1004 062P104343 244 </t>
  </si>
  <si>
    <t xml:space="preserve">2830702 01501L3040 244 </t>
  </si>
  <si>
    <t>24126</t>
  </si>
  <si>
    <t xml:space="preserve">062P104343  </t>
  </si>
  <si>
    <t>23-53030-00000-00000</t>
  </si>
  <si>
    <t>23-53040-00000-00002</t>
  </si>
  <si>
    <t xml:space="preserve"> 24112</t>
  </si>
  <si>
    <t>283 0709 0140304960 244</t>
  </si>
  <si>
    <t>субсидии на классное руководство</t>
  </si>
  <si>
    <t>субсидии на горячее питание</t>
  </si>
  <si>
    <t>283 0701 0140160280 851</t>
  </si>
  <si>
    <t>283 0702 0140160280 851</t>
  </si>
  <si>
    <t>000 0701 0000000000 831</t>
  </si>
  <si>
    <t>24197</t>
  </si>
  <si>
    <t>24126A</t>
  </si>
  <si>
    <t>283 0709 0120205230 244</t>
  </si>
  <si>
    <t>000 0702 0000000000 831</t>
  </si>
  <si>
    <t>24126А</t>
  </si>
  <si>
    <t>283 0709 0140361040 244</t>
  </si>
  <si>
    <t>24144</t>
  </si>
  <si>
    <t>283 0701 0140360321 244</t>
  </si>
  <si>
    <t>283 0701 0140360322 244</t>
  </si>
  <si>
    <t xml:space="preserve">283 0702 09006S3502 244 </t>
  </si>
  <si>
    <t xml:space="preserve">283 070209006S3502 244 </t>
  </si>
  <si>
    <t>283 0709 0140300600 244</t>
  </si>
  <si>
    <t>283 0702 0000000000 112</t>
  </si>
  <si>
    <t>24122</t>
  </si>
  <si>
    <t xml:space="preserve">283 0709 0140306550 244 </t>
  </si>
  <si>
    <t>10</t>
  </si>
  <si>
    <t>октября</t>
  </si>
  <si>
    <t xml:space="preserve">283 0702 0110205580 111 </t>
  </si>
  <si>
    <t xml:space="preserve">283 0702 0110205580 119          </t>
  </si>
  <si>
    <t xml:space="preserve"> 24111П</t>
  </si>
  <si>
    <t>283 0702 0000000000 111</t>
  </si>
  <si>
    <t xml:space="preserve"> 24166П</t>
  </si>
  <si>
    <t>24113П</t>
  </si>
  <si>
    <r>
      <t>№_984</t>
    </r>
    <r>
      <rPr>
        <u val="single"/>
        <sz val="12"/>
        <rFont val="Times New Roman"/>
        <family val="1"/>
      </rPr>
      <t xml:space="preserve">  </t>
    </r>
    <r>
      <rPr>
        <sz val="12"/>
        <rFont val="Times New Roman"/>
        <family val="1"/>
      </rPr>
      <t>от __24 октября</t>
    </r>
    <r>
      <rPr>
        <u val="single"/>
        <sz val="12"/>
        <rFont val="Times New Roman"/>
        <family val="1"/>
      </rPr>
      <t xml:space="preserve"> 2023</t>
    </r>
    <r>
      <rPr>
        <sz val="12"/>
        <rFont val="Times New Roman"/>
        <family val="1"/>
      </rPr>
      <t xml:space="preserve"> </t>
    </r>
  </si>
  <si>
    <t>24.10.2023</t>
  </si>
  <si>
    <t xml:space="preserve">283 1004 9900006900 244 </t>
  </si>
  <si>
    <t xml:space="preserve">283 1004 99000S6900 244 </t>
  </si>
  <si>
    <t>субсидии на "Патриотическое воспитание граждан РФ"</t>
  </si>
  <si>
    <t xml:space="preserve">283 0702 014EB51790 111          </t>
  </si>
  <si>
    <t>23-51790-00000-00000</t>
  </si>
  <si>
    <t xml:space="preserve">283 0702 014EB51790 119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</si>
</sst>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
    <numFmt numFmtId="188" formatCode="#,##0.0"/>
  </numFmts>
  <fonts count="60">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2"/>
      <name val="Times New Roman"/>
      <family val="1"/>
    </font>
    <font>
      <sz val="14"/>
      <name val="Times New Roman"/>
      <family val="1"/>
    </font>
    <font>
      <b/>
      <i/>
      <sz val="10"/>
      <name val="Times New Roman"/>
      <family val="1"/>
    </font>
    <font>
      <b/>
      <sz val="9"/>
      <name val="Tahoma"/>
      <family val="0"/>
    </font>
    <font>
      <sz val="9"/>
      <name val="Tahoma"/>
      <family val="0"/>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color indexed="10"/>
      <name val="Times New Roman"/>
      <family val="1"/>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9"/>
      <color rgb="FFFF0000"/>
      <name val="Times New Roman"/>
      <family val="1"/>
    </font>
    <font>
      <b/>
      <sz val="10"/>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thin"/>
      <top style="medium"/>
      <bottom style="thin"/>
    </border>
    <border>
      <left>
        <color indexed="63"/>
      </left>
      <right>
        <color indexed="63"/>
      </right>
      <top>
        <color indexed="63"/>
      </top>
      <bottom style="medium"/>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medium"/>
      <right style="medium"/>
      <top style="thin"/>
      <bottom>
        <color indexed="63"/>
      </bottom>
    </border>
    <border>
      <left style="medium"/>
      <right style="medium"/>
      <top>
        <color indexed="63"/>
      </top>
      <bottom>
        <color indexed="63"/>
      </bottom>
    </border>
    <border>
      <left style="thin"/>
      <right style="medium"/>
      <top style="thin"/>
      <bottom style="thin"/>
    </border>
    <border>
      <left style="medium"/>
      <right style="thin"/>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thin"/>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5" fillId="32" borderId="0" applyNumberFormat="0" applyBorder="0" applyAlignment="0" applyProtection="0"/>
  </cellStyleXfs>
  <cellXfs count="489">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right"/>
    </xf>
    <xf numFmtId="0" fontId="9" fillId="0" borderId="0" xfId="0" applyFont="1" applyAlignment="1">
      <alignment horizontal="center"/>
    </xf>
    <xf numFmtId="49" fontId="9"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3" fillId="0" borderId="19" xfId="0" applyFont="1" applyBorder="1" applyAlignment="1">
      <alignment horizontal="left" vertical="center"/>
    </xf>
    <xf numFmtId="0" fontId="6" fillId="0" borderId="0" xfId="0" applyFont="1" applyAlignment="1">
      <alignment horizontal="left" vertical="center"/>
    </xf>
    <xf numFmtId="49" fontId="6" fillId="0" borderId="0" xfId="0" applyNumberFormat="1" applyFont="1" applyBorder="1" applyAlignment="1">
      <alignment horizontal="center"/>
    </xf>
    <xf numFmtId="49" fontId="6" fillId="0" borderId="0" xfId="0" applyNumberFormat="1" applyFont="1" applyBorder="1" applyAlignment="1">
      <alignment horizontal="left"/>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6" fillId="0" borderId="20" xfId="0" applyNumberFormat="1" applyFont="1" applyBorder="1" applyAlignment="1">
      <alignment horizontal="right"/>
    </xf>
    <xf numFmtId="0" fontId="6" fillId="0" borderId="21" xfId="0" applyNumberFormat="1" applyFont="1" applyBorder="1" applyAlignment="1">
      <alignment horizontal="right"/>
    </xf>
    <xf numFmtId="0" fontId="6" fillId="0" borderId="22" xfId="0" applyNumberFormat="1" applyFont="1" applyBorder="1" applyAlignment="1">
      <alignment horizontal="right"/>
    </xf>
    <xf numFmtId="0" fontId="6" fillId="0" borderId="20" xfId="0" applyNumberFormat="1" applyFont="1" applyBorder="1" applyAlignment="1">
      <alignment horizontal="center"/>
    </xf>
    <xf numFmtId="0" fontId="6" fillId="0" borderId="21" xfId="0" applyNumberFormat="1" applyFont="1" applyBorder="1" applyAlignment="1">
      <alignment horizontal="center"/>
    </xf>
    <xf numFmtId="0" fontId="6" fillId="0" borderId="23" xfId="0" applyNumberFormat="1" applyFont="1" applyBorder="1" applyAlignment="1">
      <alignment horizontal="center"/>
    </xf>
    <xf numFmtId="0" fontId="6" fillId="0" borderId="24" xfId="0" applyNumberFormat="1" applyFont="1" applyBorder="1" applyAlignment="1">
      <alignment horizontal="center"/>
    </xf>
    <xf numFmtId="0" fontId="6" fillId="0" borderId="19" xfId="0" applyNumberFormat="1" applyFont="1" applyBorder="1" applyAlignment="1">
      <alignment horizontal="center"/>
    </xf>
    <xf numFmtId="0" fontId="6" fillId="0" borderId="25" xfId="0" applyNumberFormat="1" applyFont="1" applyBorder="1" applyAlignment="1">
      <alignment horizontal="center"/>
    </xf>
    <xf numFmtId="0" fontId="6" fillId="0" borderId="20" xfId="0" applyNumberFormat="1" applyFont="1" applyBorder="1" applyAlignment="1">
      <alignment horizontal="left"/>
    </xf>
    <xf numFmtId="0" fontId="6" fillId="0" borderId="21" xfId="0" applyNumberFormat="1" applyFont="1" applyBorder="1" applyAlignment="1">
      <alignment horizontal="left"/>
    </xf>
    <xf numFmtId="0" fontId="6" fillId="0" borderId="22" xfId="0" applyNumberFormat="1" applyFont="1" applyBorder="1" applyAlignment="1">
      <alignment horizontal="left"/>
    </xf>
    <xf numFmtId="49" fontId="6" fillId="0" borderId="26"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19" xfId="0" applyNumberFormat="1" applyFont="1" applyBorder="1" applyAlignment="1">
      <alignment horizontal="center"/>
    </xf>
    <xf numFmtId="49" fontId="6" fillId="0" borderId="28" xfId="0" applyNumberFormat="1" applyFont="1" applyBorder="1" applyAlignment="1">
      <alignment horizontal="center"/>
    </xf>
    <xf numFmtId="49" fontId="6" fillId="0" borderId="20" xfId="0" applyNumberFormat="1" applyFont="1" applyBorder="1" applyAlignment="1">
      <alignment horizontal="center"/>
    </xf>
    <xf numFmtId="49" fontId="6" fillId="0" borderId="29" xfId="0" applyNumberFormat="1" applyFont="1" applyBorder="1" applyAlignment="1">
      <alignment horizontal="center"/>
    </xf>
    <xf numFmtId="49" fontId="6" fillId="0" borderId="10"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49" fontId="6" fillId="0" borderId="32" xfId="0" applyNumberFormat="1" applyFont="1" applyBorder="1" applyAlignment="1">
      <alignment horizontal="center"/>
    </xf>
    <xf numFmtId="0" fontId="6" fillId="0" borderId="33" xfId="0" applyNumberFormat="1" applyFont="1" applyBorder="1" applyAlignment="1">
      <alignment horizontal="center"/>
    </xf>
    <xf numFmtId="0" fontId="6" fillId="0" borderId="0" xfId="0" applyNumberFormat="1" applyFont="1" applyBorder="1" applyAlignment="1">
      <alignment horizontal="center"/>
    </xf>
    <xf numFmtId="0" fontId="6" fillId="0" borderId="34" xfId="0" applyNumberFormat="1" applyFont="1" applyBorder="1" applyAlignment="1">
      <alignment horizontal="center"/>
    </xf>
    <xf numFmtId="0" fontId="13" fillId="0" borderId="0" xfId="0" applyFont="1" applyAlignment="1">
      <alignment horizontal="left"/>
    </xf>
    <xf numFmtId="0" fontId="14" fillId="0" borderId="0" xfId="0" applyFont="1" applyAlignment="1">
      <alignment horizontal="left"/>
    </xf>
    <xf numFmtId="49" fontId="6" fillId="0" borderId="35" xfId="0" applyNumberFormat="1" applyFont="1" applyBorder="1" applyAlignment="1">
      <alignment horizontal="center"/>
    </xf>
    <xf numFmtId="0" fontId="6" fillId="0" borderId="35" xfId="0" applyFont="1" applyBorder="1" applyAlignment="1">
      <alignment horizontal="left" indent="3"/>
    </xf>
    <xf numFmtId="0" fontId="0" fillId="0" borderId="10" xfId="0" applyBorder="1" applyAlignment="1">
      <alignment horizontal="left" indent="3"/>
    </xf>
    <xf numFmtId="0" fontId="6" fillId="0" borderId="10" xfId="0" applyFont="1" applyBorder="1" applyAlignment="1">
      <alignment horizontal="left" indent="2"/>
    </xf>
    <xf numFmtId="0" fontId="0" fillId="0" borderId="10" xfId="0" applyBorder="1" applyAlignment="1">
      <alignment horizontal="left" indent="2"/>
    </xf>
    <xf numFmtId="0" fontId="0" fillId="0" borderId="36" xfId="0" applyBorder="1" applyAlignment="1">
      <alignment horizontal="left" indent="2"/>
    </xf>
    <xf numFmtId="0" fontId="3" fillId="0" borderId="0" xfId="0" applyFont="1" applyAlignment="1">
      <alignment horizontal="right"/>
    </xf>
    <xf numFmtId="0" fontId="6" fillId="0" borderId="35" xfId="0" applyNumberFormat="1" applyFont="1" applyBorder="1" applyAlignment="1">
      <alignment horizontal="left"/>
    </xf>
    <xf numFmtId="0" fontId="6" fillId="0" borderId="10" xfId="0" applyNumberFormat="1" applyFont="1" applyBorder="1" applyAlignment="1">
      <alignment horizontal="left"/>
    </xf>
    <xf numFmtId="0" fontId="6" fillId="0" borderId="30" xfId="0" applyNumberFormat="1" applyFont="1" applyBorder="1" applyAlignment="1">
      <alignment horizontal="left"/>
    </xf>
    <xf numFmtId="2" fontId="6" fillId="0" borderId="35" xfId="0" applyNumberFormat="1" applyFont="1" applyBorder="1" applyAlignment="1">
      <alignment horizontal="left" indent="3"/>
    </xf>
    <xf numFmtId="0" fontId="56" fillId="0" borderId="12" xfId="0" applyFont="1" applyBorder="1" applyAlignment="1">
      <alignment horizontal="left"/>
    </xf>
    <xf numFmtId="0" fontId="6" fillId="0" borderId="21" xfId="0" applyFont="1" applyBorder="1" applyAlignment="1">
      <alignment horizontal="left" indent="3"/>
    </xf>
    <xf numFmtId="0" fontId="13" fillId="0" borderId="0" xfId="0" applyFont="1" applyAlignment="1">
      <alignment/>
    </xf>
    <xf numFmtId="49" fontId="6" fillId="0" borderId="37" xfId="0" applyNumberFormat="1" applyFont="1" applyBorder="1" applyAlignment="1">
      <alignment horizontal="center"/>
    </xf>
    <xf numFmtId="0" fontId="6" fillId="0" borderId="24" xfId="0" applyNumberFormat="1" applyFont="1" applyBorder="1" applyAlignment="1">
      <alignment horizontal="left"/>
    </xf>
    <xf numFmtId="0" fontId="6" fillId="0" borderId="19" xfId="0" applyNumberFormat="1" applyFont="1" applyBorder="1" applyAlignment="1">
      <alignment horizontal="left"/>
    </xf>
    <xf numFmtId="0" fontId="6" fillId="0" borderId="28" xfId="0" applyNumberFormat="1" applyFont="1" applyBorder="1" applyAlignment="1">
      <alignment horizontal="left"/>
    </xf>
    <xf numFmtId="0" fontId="6" fillId="0" borderId="33" xfId="0" applyNumberFormat="1" applyFont="1" applyBorder="1" applyAlignment="1">
      <alignment horizontal="right"/>
    </xf>
    <xf numFmtId="0" fontId="6" fillId="0" borderId="0" xfId="0" applyNumberFormat="1" applyFont="1" applyBorder="1" applyAlignment="1">
      <alignment horizontal="right"/>
    </xf>
    <xf numFmtId="0" fontId="6" fillId="0" borderId="24" xfId="0" applyNumberFormat="1" applyFont="1" applyBorder="1" applyAlignment="1">
      <alignment horizontal="right"/>
    </xf>
    <xf numFmtId="0" fontId="6" fillId="0" borderId="19" xfId="0" applyNumberFormat="1" applyFont="1" applyBorder="1" applyAlignment="1">
      <alignment horizontal="right"/>
    </xf>
    <xf numFmtId="0" fontId="6" fillId="0" borderId="28" xfId="0" applyNumberFormat="1" applyFont="1" applyBorder="1" applyAlignment="1">
      <alignment horizontal="right"/>
    </xf>
    <xf numFmtId="49" fontId="6" fillId="0" borderId="24" xfId="0" applyNumberFormat="1" applyFont="1" applyBorder="1" applyAlignment="1">
      <alignment horizontal="center"/>
    </xf>
    <xf numFmtId="0" fontId="6" fillId="0" borderId="34" xfId="0" applyNumberFormat="1" applyFont="1" applyBorder="1" applyAlignment="1">
      <alignment horizontal="right"/>
    </xf>
    <xf numFmtId="0" fontId="6" fillId="0" borderId="25" xfId="0" applyNumberFormat="1" applyFont="1" applyBorder="1" applyAlignment="1">
      <alignment horizontal="right"/>
    </xf>
    <xf numFmtId="49" fontId="6" fillId="0" borderId="38" xfId="0" applyNumberFormat="1" applyFont="1" applyBorder="1" applyAlignment="1">
      <alignment horizontal="center"/>
    </xf>
    <xf numFmtId="49" fontId="6" fillId="0" borderId="39" xfId="0" applyNumberFormat="1" applyFont="1" applyBorder="1" applyAlignment="1">
      <alignment horizontal="center"/>
    </xf>
    <xf numFmtId="0" fontId="0" fillId="0" borderId="21" xfId="0" applyBorder="1" applyAlignment="1">
      <alignment horizontal="left" indent="3"/>
    </xf>
    <xf numFmtId="0" fontId="0" fillId="0" borderId="30" xfId="0" applyBorder="1" applyAlignment="1">
      <alignment horizontal="left" indent="3"/>
    </xf>
    <xf numFmtId="49" fontId="6" fillId="0" borderId="20" xfId="0" applyNumberFormat="1" applyFont="1" applyBorder="1" applyAlignment="1">
      <alignment/>
    </xf>
    <xf numFmtId="49" fontId="6" fillId="0" borderId="21" xfId="0" applyNumberFormat="1" applyFont="1" applyBorder="1" applyAlignment="1">
      <alignment/>
    </xf>
    <xf numFmtId="49" fontId="6" fillId="0" borderId="22" xfId="0" applyNumberFormat="1" applyFont="1" applyBorder="1" applyAlignment="1">
      <alignment/>
    </xf>
    <xf numFmtId="0" fontId="6" fillId="0" borderId="20" xfId="0" applyNumberFormat="1" applyFont="1" applyBorder="1" applyAlignment="1">
      <alignment/>
    </xf>
    <xf numFmtId="0" fontId="6" fillId="0" borderId="21" xfId="0" applyNumberFormat="1" applyFont="1" applyBorder="1" applyAlignment="1">
      <alignment/>
    </xf>
    <xf numFmtId="0" fontId="6" fillId="0" borderId="22" xfId="0" applyNumberFormat="1" applyFont="1" applyBorder="1" applyAlignment="1">
      <alignment/>
    </xf>
    <xf numFmtId="0" fontId="6" fillId="0" borderId="23" xfId="0" applyNumberFormat="1" applyFont="1" applyBorder="1" applyAlignment="1">
      <alignment/>
    </xf>
    <xf numFmtId="49" fontId="5" fillId="0" borderId="40" xfId="0" applyNumberFormat="1" applyFont="1" applyBorder="1" applyAlignment="1">
      <alignment horizontal="center" vertical="center"/>
    </xf>
    <xf numFmtId="0" fontId="6" fillId="0" borderId="37" xfId="0" applyNumberFormat="1" applyFont="1" applyBorder="1" applyAlignment="1">
      <alignment horizontal="center"/>
    </xf>
    <xf numFmtId="0" fontId="6" fillId="0" borderId="37" xfId="0" applyNumberFormat="1" applyFont="1" applyBorder="1" applyAlignment="1">
      <alignment horizontal="right"/>
    </xf>
    <xf numFmtId="4" fontId="5" fillId="0" borderId="37" xfId="0" applyNumberFormat="1" applyFont="1" applyFill="1" applyBorder="1" applyAlignment="1">
      <alignment horizontal="center" vertical="center"/>
    </xf>
    <xf numFmtId="4" fontId="5" fillId="33" borderId="37" xfId="0" applyNumberFormat="1" applyFont="1" applyFill="1" applyBorder="1" applyAlignment="1">
      <alignment horizontal="center" vertical="center"/>
    </xf>
    <xf numFmtId="0" fontId="5" fillId="0" borderId="37" xfId="0" applyFont="1" applyBorder="1" applyAlignment="1">
      <alignment horizontal="center"/>
    </xf>
    <xf numFmtId="4" fontId="6" fillId="0" borderId="37" xfId="0" applyNumberFormat="1" applyFont="1" applyFill="1" applyBorder="1" applyAlignment="1">
      <alignment horizontal="center" vertical="center"/>
    </xf>
    <xf numFmtId="4" fontId="6" fillId="33" borderId="37" xfId="0" applyNumberFormat="1" applyFont="1" applyFill="1" applyBorder="1" applyAlignment="1">
      <alignment horizontal="center" vertical="center"/>
    </xf>
    <xf numFmtId="4" fontId="6" fillId="0" borderId="41"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7" fillId="0" borderId="42" xfId="0" applyNumberFormat="1" applyFont="1" applyFill="1" applyBorder="1" applyAlignment="1">
      <alignment horizontal="center" vertical="center"/>
    </xf>
    <xf numFmtId="4" fontId="7" fillId="33" borderId="42" xfId="0" applyNumberFormat="1" applyFont="1" applyFill="1" applyBorder="1" applyAlignment="1">
      <alignment horizontal="center" vertical="center"/>
    </xf>
    <xf numFmtId="4" fontId="7" fillId="33" borderId="37" xfId="0" applyNumberFormat="1" applyFont="1" applyFill="1" applyBorder="1" applyAlignment="1">
      <alignment horizontal="center" vertical="center"/>
    </xf>
    <xf numFmtId="4" fontId="7" fillId="0" borderId="37" xfId="0" applyNumberFormat="1" applyFont="1" applyFill="1" applyBorder="1" applyAlignment="1">
      <alignment horizontal="center" vertical="center"/>
    </xf>
    <xf numFmtId="0" fontId="7" fillId="0" borderId="37" xfId="0" applyNumberFormat="1" applyFont="1" applyBorder="1" applyAlignment="1">
      <alignment horizontal="right"/>
    </xf>
    <xf numFmtId="4" fontId="15" fillId="0" borderId="37" xfId="0" applyNumberFormat="1" applyFont="1" applyFill="1" applyBorder="1" applyAlignment="1">
      <alignment horizontal="center" vertical="center"/>
    </xf>
    <xf numFmtId="4" fontId="15" fillId="34" borderId="37" xfId="0" applyNumberFormat="1" applyFont="1" applyFill="1" applyBorder="1" applyAlignment="1">
      <alignment horizontal="center" vertical="center"/>
    </xf>
    <xf numFmtId="4" fontId="6" fillId="34" borderId="37" xfId="0" applyNumberFormat="1" applyFont="1" applyFill="1" applyBorder="1" applyAlignment="1">
      <alignment horizontal="left"/>
    </xf>
    <xf numFmtId="4" fontId="6" fillId="34" borderId="37" xfId="0" applyNumberFormat="1" applyFont="1" applyFill="1" applyBorder="1" applyAlignment="1">
      <alignment horizontal="center" vertical="center"/>
    </xf>
    <xf numFmtId="0" fontId="6" fillId="34" borderId="37" xfId="0" applyNumberFormat="1" applyFont="1" applyFill="1" applyBorder="1" applyAlignment="1">
      <alignment horizontal="center"/>
    </xf>
    <xf numFmtId="4" fontId="6" fillId="0" borderId="28" xfId="0" applyNumberFormat="1" applyFont="1" applyFill="1" applyBorder="1" applyAlignment="1">
      <alignment horizontal="center" vertical="center"/>
    </xf>
    <xf numFmtId="4" fontId="6" fillId="34" borderId="28" xfId="0" applyNumberFormat="1" applyFont="1" applyFill="1" applyBorder="1" applyAlignment="1">
      <alignment horizontal="center" vertical="center"/>
    </xf>
    <xf numFmtId="4" fontId="56" fillId="34" borderId="37" xfId="0" applyNumberFormat="1" applyFont="1" applyFill="1" applyBorder="1" applyAlignment="1">
      <alignment horizontal="center" vertical="center"/>
    </xf>
    <xf numFmtId="4" fontId="6" fillId="34" borderId="37" xfId="0" applyNumberFormat="1" applyFont="1" applyFill="1" applyBorder="1" applyAlignment="1">
      <alignment horizontal="center"/>
    </xf>
    <xf numFmtId="4" fontId="6" fillId="0" borderId="31" xfId="0" applyNumberFormat="1" applyFont="1" applyFill="1" applyBorder="1" applyAlignment="1">
      <alignment horizontal="center" vertical="center"/>
    </xf>
    <xf numFmtId="4" fontId="6" fillId="34" borderId="43" xfId="0" applyNumberFormat="1" applyFont="1" applyFill="1" applyBorder="1" applyAlignment="1">
      <alignment horizontal="center" vertical="center"/>
    </xf>
    <xf numFmtId="4" fontId="6" fillId="33" borderId="28" xfId="0" applyNumberFormat="1" applyFont="1" applyFill="1" applyBorder="1" applyAlignment="1">
      <alignment horizontal="center" vertical="center"/>
    </xf>
    <xf numFmtId="4" fontId="56" fillId="33" borderId="37" xfId="0" applyNumberFormat="1" applyFont="1" applyFill="1" applyBorder="1" applyAlignment="1">
      <alignment horizontal="center" vertical="center"/>
    </xf>
    <xf numFmtId="4" fontId="6" fillId="0" borderId="37" xfId="0" applyNumberFormat="1" applyFont="1" applyBorder="1" applyAlignment="1">
      <alignment horizontal="center"/>
    </xf>
    <xf numFmtId="4" fontId="7" fillId="34" borderId="37"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33" borderId="31" xfId="0" applyNumberFormat="1" applyFont="1" applyFill="1" applyBorder="1" applyAlignment="1">
      <alignment horizontal="center" vertical="center"/>
    </xf>
    <xf numFmtId="4" fontId="3" fillId="0" borderId="37" xfId="0" applyNumberFormat="1" applyFont="1" applyFill="1" applyBorder="1" applyAlignment="1">
      <alignment horizontal="center" vertical="center"/>
    </xf>
    <xf numFmtId="4" fontId="3" fillId="33" borderId="37" xfId="0" applyNumberFormat="1" applyFont="1" applyFill="1" applyBorder="1" applyAlignment="1">
      <alignment horizontal="center" vertical="center"/>
    </xf>
    <xf numFmtId="0" fontId="3" fillId="0" borderId="37" xfId="0" applyFont="1" applyBorder="1" applyAlignment="1">
      <alignment horizontal="left"/>
    </xf>
    <xf numFmtId="3" fontId="57" fillId="33" borderId="37" xfId="0" applyNumberFormat="1" applyFont="1" applyFill="1" applyBorder="1" applyAlignment="1">
      <alignment horizontal="center" vertical="center"/>
    </xf>
    <xf numFmtId="0" fontId="57" fillId="33" borderId="37" xfId="0" applyFont="1" applyFill="1" applyBorder="1" applyAlignment="1">
      <alignment horizontal="center" vertical="center"/>
    </xf>
    <xf numFmtId="4" fontId="6" fillId="34" borderId="37" xfId="0" applyNumberFormat="1" applyFont="1" applyFill="1" applyBorder="1" applyAlignment="1">
      <alignment vertical="center"/>
    </xf>
    <xf numFmtId="4" fontId="6" fillId="0" borderId="37" xfId="0" applyNumberFormat="1" applyFont="1" applyFill="1" applyBorder="1" applyAlignment="1">
      <alignment vertical="center"/>
    </xf>
    <xf numFmtId="4" fontId="58" fillId="33" borderId="37" xfId="0" applyNumberFormat="1" applyFont="1" applyFill="1" applyBorder="1" applyAlignment="1">
      <alignment horizontal="center" vertical="center"/>
    </xf>
    <xf numFmtId="0" fontId="7" fillId="0" borderId="37" xfId="0" applyNumberFormat="1" applyFont="1" applyBorder="1" applyAlignment="1">
      <alignment horizontal="center"/>
    </xf>
    <xf numFmtId="4" fontId="6" fillId="33" borderId="37" xfId="0" applyNumberFormat="1" applyFont="1" applyFill="1" applyBorder="1" applyAlignment="1">
      <alignment vertical="center"/>
    </xf>
    <xf numFmtId="4" fontId="6" fillId="33" borderId="37" xfId="0" applyNumberFormat="1" applyFont="1" applyFill="1" applyBorder="1" applyAlignment="1">
      <alignment horizontal="center" vertical="center"/>
    </xf>
    <xf numFmtId="4" fontId="6" fillId="33" borderId="37" xfId="0" applyNumberFormat="1" applyFont="1" applyFill="1" applyBorder="1" applyAlignment="1">
      <alignment horizontal="center" vertical="center"/>
    </xf>
    <xf numFmtId="4" fontId="6" fillId="33" borderId="41" xfId="0" applyNumberFormat="1" applyFont="1" applyFill="1" applyBorder="1" applyAlignment="1">
      <alignment vertical="center"/>
    </xf>
    <xf numFmtId="4" fontId="6" fillId="33" borderId="42" xfId="0" applyNumberFormat="1" applyFont="1" applyFill="1" applyBorder="1" applyAlignment="1">
      <alignment vertical="center"/>
    </xf>
    <xf numFmtId="0" fontId="0" fillId="0" borderId="10" xfId="0" applyFont="1" applyBorder="1" applyAlignment="1">
      <alignment horizontal="left"/>
    </xf>
    <xf numFmtId="0" fontId="0" fillId="0" borderId="30" xfId="0" applyFont="1" applyBorder="1" applyAlignment="1">
      <alignment horizontal="left"/>
    </xf>
    <xf numFmtId="0" fontId="0" fillId="34" borderId="30" xfId="0" applyFont="1" applyFill="1" applyBorder="1" applyAlignment="1">
      <alignment horizontal="left"/>
    </xf>
    <xf numFmtId="4" fontId="6" fillId="34" borderId="28" xfId="0" applyNumberFormat="1" applyFont="1" applyFill="1" applyBorder="1" applyAlignment="1">
      <alignment horizontal="center" vertical="center"/>
    </xf>
    <xf numFmtId="4" fontId="6" fillId="33" borderId="43" xfId="0" applyNumberFormat="1" applyFont="1" applyFill="1" applyBorder="1" applyAlignment="1">
      <alignment horizontal="center" vertical="center"/>
    </xf>
    <xf numFmtId="4" fontId="6" fillId="0" borderId="43" xfId="0" applyNumberFormat="1" applyFont="1" applyFill="1" applyBorder="1" applyAlignment="1">
      <alignment horizontal="center" vertical="center"/>
    </xf>
    <xf numFmtId="4" fontId="6" fillId="33" borderId="37" xfId="0" applyNumberFormat="1" applyFont="1" applyFill="1" applyBorder="1" applyAlignment="1">
      <alignment horizontal="center" vertical="center"/>
    </xf>
    <xf numFmtId="0" fontId="6" fillId="0" borderId="0" xfId="0" applyFont="1" applyBorder="1" applyAlignment="1">
      <alignment horizontal="left" indent="2"/>
    </xf>
    <xf numFmtId="49" fontId="6" fillId="0" borderId="33" xfId="0" applyNumberFormat="1" applyFont="1" applyBorder="1" applyAlignment="1">
      <alignment horizontal="center"/>
    </xf>
    <xf numFmtId="0" fontId="6" fillId="0" borderId="33" xfId="0" applyNumberFormat="1" applyFont="1" applyBorder="1" applyAlignment="1">
      <alignment horizontal="left"/>
    </xf>
    <xf numFmtId="0" fontId="6" fillId="0" borderId="0" xfId="0" applyNumberFormat="1" applyFont="1" applyBorder="1" applyAlignment="1">
      <alignment horizontal="left"/>
    </xf>
    <xf numFmtId="0" fontId="6" fillId="0" borderId="31" xfId="0" applyNumberFormat="1" applyFont="1" applyBorder="1" applyAlignment="1">
      <alignment horizontal="left"/>
    </xf>
    <xf numFmtId="4" fontId="6" fillId="33" borderId="37" xfId="0" applyNumberFormat="1" applyFont="1" applyFill="1" applyBorder="1" applyAlignment="1">
      <alignment horizontal="center" vertical="center"/>
    </xf>
    <xf numFmtId="0" fontId="0" fillId="0" borderId="10" xfId="0" applyBorder="1" applyAlignment="1">
      <alignment horizontal="left"/>
    </xf>
    <xf numFmtId="0" fontId="0" fillId="0" borderId="30" xfId="0" applyBorder="1" applyAlignment="1">
      <alignment horizontal="left"/>
    </xf>
    <xf numFmtId="4" fontId="6" fillId="34" borderId="28" xfId="0" applyNumberFormat="1" applyFont="1" applyFill="1" applyBorder="1" applyAlignment="1">
      <alignment horizontal="center" vertical="center"/>
    </xf>
    <xf numFmtId="4" fontId="6" fillId="33" borderId="37" xfId="0" applyNumberFormat="1" applyFont="1" applyFill="1" applyBorder="1" applyAlignment="1">
      <alignment horizontal="center" vertical="center"/>
    </xf>
    <xf numFmtId="4" fontId="6" fillId="33" borderId="37" xfId="0" applyNumberFormat="1" applyFont="1" applyFill="1" applyBorder="1" applyAlignment="1">
      <alignment horizontal="center" vertical="center"/>
    </xf>
    <xf numFmtId="4" fontId="6" fillId="33" borderId="37" xfId="0" applyNumberFormat="1" applyFont="1" applyFill="1" applyBorder="1" applyAlignment="1">
      <alignment horizontal="center" vertical="center"/>
    </xf>
    <xf numFmtId="4" fontId="6" fillId="33" borderId="28" xfId="0" applyNumberFormat="1" applyFont="1" applyFill="1" applyBorder="1" applyAlignment="1">
      <alignment vertical="center"/>
    </xf>
    <xf numFmtId="4" fontId="6" fillId="0" borderId="22" xfId="0" applyNumberFormat="1" applyFont="1" applyFill="1" applyBorder="1" applyAlignment="1">
      <alignment horizontal="center" vertical="center"/>
    </xf>
    <xf numFmtId="4" fontId="6" fillId="34" borderId="22" xfId="0" applyNumberFormat="1" applyFont="1" applyFill="1" applyBorder="1" applyAlignment="1">
      <alignment horizontal="center" vertical="center"/>
    </xf>
    <xf numFmtId="0" fontId="6" fillId="0" borderId="21" xfId="0" applyFont="1" applyBorder="1" applyAlignment="1">
      <alignment horizontal="left" indent="2"/>
    </xf>
    <xf numFmtId="0" fontId="0" fillId="0" borderId="21" xfId="0" applyBorder="1" applyAlignment="1">
      <alignment horizontal="left" indent="2"/>
    </xf>
    <xf numFmtId="4" fontId="6" fillId="34" borderId="28" xfId="0" applyNumberFormat="1" applyFont="1" applyFill="1" applyBorder="1" applyAlignment="1">
      <alignment horizontal="center" vertical="center"/>
    </xf>
    <xf numFmtId="4" fontId="6" fillId="33" borderId="37"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34" borderId="21" xfId="0" applyNumberFormat="1" applyFont="1" applyFill="1" applyBorder="1" applyAlignment="1">
      <alignment vertical="center"/>
    </xf>
    <xf numFmtId="4" fontId="6" fillId="34" borderId="28" xfId="0" applyNumberFormat="1" applyFont="1" applyFill="1" applyBorder="1" applyAlignment="1">
      <alignment horizontal="center" vertical="center"/>
    </xf>
    <xf numFmtId="4" fontId="6" fillId="33" borderId="37" xfId="0" applyNumberFormat="1" applyFont="1" applyFill="1" applyBorder="1" applyAlignment="1">
      <alignment horizontal="center" vertical="center"/>
    </xf>
    <xf numFmtId="49" fontId="6" fillId="0" borderId="35" xfId="0" applyNumberFormat="1" applyFont="1" applyBorder="1" applyAlignment="1">
      <alignment horizontal="center"/>
    </xf>
    <xf numFmtId="49" fontId="6" fillId="0" borderId="10" xfId="0" applyNumberFormat="1" applyFont="1" applyBorder="1" applyAlignment="1">
      <alignment horizontal="center"/>
    </xf>
    <xf numFmtId="49" fontId="6" fillId="0" borderId="30" xfId="0" applyNumberFormat="1" applyFont="1" applyBorder="1" applyAlignment="1">
      <alignment horizontal="center"/>
    </xf>
    <xf numFmtId="4" fontId="6" fillId="0" borderId="35" xfId="0" applyNumberFormat="1" applyFont="1" applyBorder="1" applyAlignment="1">
      <alignment horizontal="left"/>
    </xf>
    <xf numFmtId="4" fontId="6" fillId="0" borderId="10" xfId="0" applyNumberFormat="1" applyFont="1" applyBorder="1" applyAlignment="1">
      <alignment horizontal="left"/>
    </xf>
    <xf numFmtId="4" fontId="6" fillId="0" borderId="30" xfId="0" applyNumberFormat="1" applyFont="1" applyBorder="1" applyAlignment="1">
      <alignment horizontal="left"/>
    </xf>
    <xf numFmtId="4" fontId="6" fillId="0" borderId="35" xfId="0" applyNumberFormat="1" applyFont="1" applyBorder="1" applyAlignment="1">
      <alignment horizontal="center"/>
    </xf>
    <xf numFmtId="4" fontId="6" fillId="0" borderId="10" xfId="0" applyNumberFormat="1" applyFont="1" applyBorder="1" applyAlignment="1">
      <alignment horizontal="center"/>
    </xf>
    <xf numFmtId="4" fontId="6" fillId="0" borderId="30" xfId="0" applyNumberFormat="1" applyFont="1" applyBorder="1" applyAlignment="1">
      <alignment horizontal="center"/>
    </xf>
    <xf numFmtId="49" fontId="6" fillId="0" borderId="37" xfId="0" applyNumberFormat="1" applyFont="1" applyBorder="1" applyAlignment="1">
      <alignment horizontal="center"/>
    </xf>
    <xf numFmtId="4" fontId="6" fillId="0" borderId="37" xfId="0" applyNumberFormat="1" applyFont="1" applyBorder="1" applyAlignment="1">
      <alignment horizontal="left"/>
    </xf>
    <xf numFmtId="0" fontId="6" fillId="0" borderId="37" xfId="0" applyNumberFormat="1" applyFont="1" applyBorder="1" applyAlignment="1">
      <alignment horizontal="left"/>
    </xf>
    <xf numFmtId="0" fontId="6" fillId="0" borderId="20" xfId="0" applyNumberFormat="1" applyFont="1" applyBorder="1" applyAlignment="1">
      <alignment horizontal="left"/>
    </xf>
    <xf numFmtId="0" fontId="6" fillId="0" borderId="21" xfId="0" applyNumberFormat="1" applyFont="1" applyBorder="1" applyAlignment="1">
      <alignment horizontal="left"/>
    </xf>
    <xf numFmtId="0" fontId="6" fillId="0" borderId="22" xfId="0" applyNumberFormat="1" applyFont="1" applyBorder="1" applyAlignment="1">
      <alignment horizontal="left"/>
    </xf>
    <xf numFmtId="0" fontId="6" fillId="0" borderId="24" xfId="0" applyNumberFormat="1" applyFont="1" applyBorder="1" applyAlignment="1">
      <alignment horizontal="left"/>
    </xf>
    <xf numFmtId="0" fontId="6" fillId="0" borderId="19" xfId="0" applyNumberFormat="1" applyFont="1" applyBorder="1" applyAlignment="1">
      <alignment horizontal="left"/>
    </xf>
    <xf numFmtId="0" fontId="6" fillId="0" borderId="28" xfId="0" applyNumberFormat="1" applyFont="1" applyBorder="1" applyAlignment="1">
      <alignment horizontal="left"/>
    </xf>
    <xf numFmtId="0" fontId="6" fillId="0" borderId="35"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2" fontId="6" fillId="0" borderId="35" xfId="0" applyNumberFormat="1" applyFont="1" applyBorder="1" applyAlignment="1">
      <alignment horizontal="left"/>
    </xf>
    <xf numFmtId="2" fontId="6" fillId="0" borderId="10" xfId="0" applyNumberFormat="1" applyFont="1" applyBorder="1" applyAlignment="1">
      <alignment horizontal="left"/>
    </xf>
    <xf numFmtId="2" fontId="6" fillId="0" borderId="30" xfId="0" applyNumberFormat="1" applyFont="1" applyBorder="1" applyAlignment="1">
      <alignment horizontal="left"/>
    </xf>
    <xf numFmtId="0" fontId="56" fillId="0" borderId="35" xfId="0" applyNumberFormat="1" applyFont="1" applyBorder="1" applyAlignment="1">
      <alignment horizontal="left"/>
    </xf>
    <xf numFmtId="0" fontId="56" fillId="0" borderId="10" xfId="0" applyNumberFormat="1" applyFont="1" applyBorder="1" applyAlignment="1">
      <alignment horizontal="left"/>
    </xf>
    <xf numFmtId="0" fontId="56" fillId="0" borderId="30" xfId="0" applyNumberFormat="1" applyFont="1" applyBorder="1" applyAlignment="1">
      <alignment horizontal="left"/>
    </xf>
    <xf numFmtId="0" fontId="0" fillId="0" borderId="10" xfId="0" applyBorder="1" applyAlignment="1">
      <alignment horizontal="left"/>
    </xf>
    <xf numFmtId="0" fontId="0" fillId="0" borderId="30" xfId="0" applyBorder="1" applyAlignment="1">
      <alignment horizontal="left"/>
    </xf>
    <xf numFmtId="0" fontId="6" fillId="0" borderId="35" xfId="0" applyNumberFormat="1" applyFont="1" applyBorder="1" applyAlignment="1">
      <alignment horizontal="left"/>
    </xf>
    <xf numFmtId="0" fontId="6" fillId="0" borderId="10" xfId="0" applyNumberFormat="1" applyFont="1" applyBorder="1" applyAlignment="1">
      <alignment horizontal="left"/>
    </xf>
    <xf numFmtId="0" fontId="6" fillId="0" borderId="30" xfId="0" applyNumberFormat="1" applyFont="1" applyBorder="1" applyAlignment="1">
      <alignment horizontal="left"/>
    </xf>
    <xf numFmtId="49" fontId="6" fillId="0" borderId="24" xfId="0" applyNumberFormat="1" applyFont="1" applyBorder="1" applyAlignment="1">
      <alignment horizontal="center"/>
    </xf>
    <xf numFmtId="49" fontId="6" fillId="0" borderId="19" xfId="0" applyNumberFormat="1" applyFont="1" applyBorder="1" applyAlignment="1">
      <alignment horizontal="center"/>
    </xf>
    <xf numFmtId="49" fontId="6" fillId="0" borderId="28" xfId="0" applyNumberFormat="1" applyFont="1" applyBorder="1" applyAlignment="1">
      <alignment horizontal="center"/>
    </xf>
    <xf numFmtId="0" fontId="0" fillId="0" borderId="10" xfId="0" applyFont="1" applyBorder="1" applyAlignment="1">
      <alignment horizontal="left"/>
    </xf>
    <xf numFmtId="0" fontId="0" fillId="0" borderId="30" xfId="0" applyFont="1" applyBorder="1" applyAlignment="1">
      <alignment horizontal="left"/>
    </xf>
    <xf numFmtId="4" fontId="6" fillId="33" borderId="41" xfId="0" applyNumberFormat="1" applyFont="1" applyFill="1" applyBorder="1" applyAlignment="1">
      <alignment horizontal="center" vertical="center"/>
    </xf>
    <xf numFmtId="4" fontId="6" fillId="33" borderId="43" xfId="0" applyNumberFormat="1" applyFont="1" applyFill="1" applyBorder="1" applyAlignment="1">
      <alignment horizontal="center" vertical="center"/>
    </xf>
    <xf numFmtId="4" fontId="6" fillId="33" borderId="42" xfId="0" applyNumberFormat="1" applyFont="1" applyFill="1" applyBorder="1" applyAlignment="1">
      <alignment horizontal="center" vertical="center"/>
    </xf>
    <xf numFmtId="4" fontId="6" fillId="0" borderId="41" xfId="0" applyNumberFormat="1" applyFont="1" applyFill="1" applyBorder="1" applyAlignment="1">
      <alignment horizontal="center" vertical="center"/>
    </xf>
    <xf numFmtId="4" fontId="6" fillId="0" borderId="42" xfId="0" applyNumberFormat="1" applyFont="1" applyFill="1" applyBorder="1" applyAlignment="1">
      <alignment horizontal="center" vertical="center"/>
    </xf>
    <xf numFmtId="4" fontId="6" fillId="0" borderId="43" xfId="0" applyNumberFormat="1" applyFont="1" applyFill="1" applyBorder="1" applyAlignment="1">
      <alignment horizontal="center" vertical="center"/>
    </xf>
    <xf numFmtId="4" fontId="6" fillId="0" borderId="22" xfId="0" applyNumberFormat="1" applyFont="1" applyFill="1" applyBorder="1" applyAlignment="1">
      <alignment horizontal="center" vertical="center"/>
    </xf>
    <xf numFmtId="4" fontId="6" fillId="0" borderId="28" xfId="0" applyNumberFormat="1" applyFont="1" applyFill="1" applyBorder="1" applyAlignment="1">
      <alignment horizontal="center" vertical="center"/>
    </xf>
    <xf numFmtId="4" fontId="6" fillId="34" borderId="41" xfId="0" applyNumberFormat="1" applyFont="1" applyFill="1" applyBorder="1" applyAlignment="1">
      <alignment horizontal="center" vertical="center"/>
    </xf>
    <xf numFmtId="4" fontId="6" fillId="34" borderId="42" xfId="0" applyNumberFormat="1" applyFont="1" applyFill="1" applyBorder="1" applyAlignment="1">
      <alignment horizontal="center" vertical="center"/>
    </xf>
    <xf numFmtId="4" fontId="5" fillId="33" borderId="37" xfId="0" applyNumberFormat="1" applyFont="1" applyFill="1" applyBorder="1" applyAlignment="1">
      <alignment horizontal="center" vertical="center"/>
    </xf>
    <xf numFmtId="4" fontId="6" fillId="33" borderId="37" xfId="0" applyNumberFormat="1" applyFont="1" applyFill="1" applyBorder="1" applyAlignment="1">
      <alignment horizontal="center" vertical="center"/>
    </xf>
    <xf numFmtId="4" fontId="6" fillId="33" borderId="44" xfId="0" applyNumberFormat="1" applyFont="1" applyFill="1" applyBorder="1" applyAlignment="1">
      <alignment horizontal="center" vertical="center"/>
    </xf>
    <xf numFmtId="4" fontId="6" fillId="33" borderId="45" xfId="0" applyNumberFormat="1" applyFont="1" applyFill="1" applyBorder="1" applyAlignment="1">
      <alignment horizontal="center" vertical="center"/>
    </xf>
    <xf numFmtId="4" fontId="6" fillId="34" borderId="43"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27" xfId="0" applyNumberFormat="1" applyFont="1" applyFill="1" applyBorder="1" applyAlignment="1">
      <alignment horizontal="center" vertical="center"/>
    </xf>
    <xf numFmtId="4" fontId="6" fillId="34" borderId="22" xfId="0" applyNumberFormat="1" applyFont="1" applyFill="1" applyBorder="1" applyAlignment="1">
      <alignment horizontal="center" vertical="center"/>
    </xf>
    <xf numFmtId="4" fontId="6" fillId="34" borderId="31" xfId="0" applyNumberFormat="1" applyFont="1" applyFill="1" applyBorder="1" applyAlignment="1">
      <alignment horizontal="center" vertical="center"/>
    </xf>
    <xf numFmtId="4" fontId="6" fillId="34" borderId="28" xfId="0" applyNumberFormat="1" applyFont="1" applyFill="1" applyBorder="1" applyAlignment="1">
      <alignment horizontal="center" vertical="center"/>
    </xf>
    <xf numFmtId="4" fontId="6" fillId="0" borderId="26"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27" xfId="0" applyNumberFormat="1" applyFont="1" applyFill="1" applyBorder="1" applyAlignment="1">
      <alignment horizontal="center" vertical="center"/>
    </xf>
    <xf numFmtId="2" fontId="6" fillId="0" borderId="37" xfId="0" applyNumberFormat="1" applyFont="1" applyBorder="1" applyAlignment="1">
      <alignment horizontal="center"/>
    </xf>
    <xf numFmtId="0" fontId="6" fillId="0" borderId="37" xfId="0" applyNumberFormat="1" applyFont="1" applyBorder="1" applyAlignment="1">
      <alignment horizontal="right"/>
    </xf>
    <xf numFmtId="0" fontId="6" fillId="0" borderId="37" xfId="0" applyNumberFormat="1" applyFont="1" applyBorder="1" applyAlignment="1">
      <alignment horizontal="center"/>
    </xf>
    <xf numFmtId="0" fontId="6" fillId="0" borderId="46" xfId="0" applyNumberFormat="1" applyFont="1" applyBorder="1" applyAlignment="1">
      <alignment horizontal="center"/>
    </xf>
    <xf numFmtId="0" fontId="6" fillId="0" borderId="20" xfId="0" applyNumberFormat="1" applyFont="1" applyBorder="1" applyAlignment="1">
      <alignment horizontal="right"/>
    </xf>
    <xf numFmtId="0" fontId="6" fillId="0" borderId="21" xfId="0" applyNumberFormat="1" applyFont="1" applyBorder="1" applyAlignment="1">
      <alignment horizontal="right"/>
    </xf>
    <xf numFmtId="0" fontId="6" fillId="0" borderId="23" xfId="0" applyNumberFormat="1" applyFont="1" applyBorder="1" applyAlignment="1">
      <alignment horizontal="right"/>
    </xf>
    <xf numFmtId="0" fontId="6" fillId="0" borderId="33" xfId="0" applyNumberFormat="1" applyFont="1" applyBorder="1" applyAlignment="1">
      <alignment horizontal="right"/>
    </xf>
    <xf numFmtId="0" fontId="6" fillId="0" borderId="0" xfId="0" applyNumberFormat="1" applyFont="1" applyBorder="1" applyAlignment="1">
      <alignment horizontal="right"/>
    </xf>
    <xf numFmtId="0" fontId="6" fillId="0" borderId="34" xfId="0" applyNumberFormat="1" applyFont="1" applyBorder="1" applyAlignment="1">
      <alignment horizontal="right"/>
    </xf>
    <xf numFmtId="4" fontId="6" fillId="0" borderId="24" xfId="0" applyNumberFormat="1" applyFont="1" applyBorder="1" applyAlignment="1">
      <alignment horizontal="center"/>
    </xf>
    <xf numFmtId="4" fontId="6" fillId="0" borderId="19" xfId="0" applyNumberFormat="1" applyFont="1" applyBorder="1" applyAlignment="1">
      <alignment horizontal="center"/>
    </xf>
    <xf numFmtId="4" fontId="6" fillId="0" borderId="28" xfId="0" applyNumberFormat="1" applyFont="1" applyBorder="1" applyAlignment="1">
      <alignment horizontal="center"/>
    </xf>
    <xf numFmtId="0" fontId="6" fillId="0" borderId="35" xfId="0" applyFont="1" applyBorder="1" applyAlignment="1">
      <alignment horizontal="left" indent="3"/>
    </xf>
    <xf numFmtId="0" fontId="0" fillId="0" borderId="10" xfId="0" applyBorder="1" applyAlignment="1">
      <alignment horizontal="left" indent="3"/>
    </xf>
    <xf numFmtId="4" fontId="6" fillId="34" borderId="37" xfId="0" applyNumberFormat="1" applyFont="1" applyFill="1" applyBorder="1" applyAlignment="1">
      <alignment horizontal="left"/>
    </xf>
    <xf numFmtId="0" fontId="6" fillId="34" borderId="37" xfId="0" applyNumberFormat="1" applyFont="1" applyFill="1" applyBorder="1" applyAlignment="1">
      <alignment horizontal="left"/>
    </xf>
    <xf numFmtId="4" fontId="6" fillId="34" borderId="35" xfId="0" applyNumberFormat="1" applyFont="1" applyFill="1" applyBorder="1" applyAlignment="1">
      <alignment horizontal="left"/>
    </xf>
    <xf numFmtId="4" fontId="6" fillId="34" borderId="10" xfId="0" applyNumberFormat="1" applyFont="1" applyFill="1" applyBorder="1" applyAlignment="1">
      <alignment horizontal="left"/>
    </xf>
    <xf numFmtId="4" fontId="6" fillId="34" borderId="30" xfId="0" applyNumberFormat="1" applyFont="1" applyFill="1" applyBorder="1" applyAlignment="1">
      <alignment horizontal="left"/>
    </xf>
    <xf numFmtId="0" fontId="6" fillId="0" borderId="22" xfId="0" applyNumberFormat="1" applyFont="1" applyBorder="1" applyAlignment="1">
      <alignment horizontal="right"/>
    </xf>
    <xf numFmtId="0" fontId="6" fillId="0" borderId="31" xfId="0" applyNumberFormat="1" applyFont="1" applyBorder="1" applyAlignment="1">
      <alignment horizontal="right"/>
    </xf>
    <xf numFmtId="0" fontId="6" fillId="0" borderId="24" xfId="0" applyNumberFormat="1" applyFont="1" applyBorder="1" applyAlignment="1">
      <alignment horizontal="right"/>
    </xf>
    <xf numFmtId="0" fontId="6" fillId="0" borderId="19" xfId="0" applyNumberFormat="1" applyFont="1" applyBorder="1" applyAlignment="1">
      <alignment horizontal="right"/>
    </xf>
    <xf numFmtId="0" fontId="6" fillId="0" borderId="28" xfId="0" applyNumberFormat="1" applyFont="1" applyBorder="1" applyAlignment="1">
      <alignment horizontal="right"/>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3" fontId="6" fillId="0" borderId="37" xfId="0" applyNumberFormat="1" applyFont="1" applyBorder="1" applyAlignment="1">
      <alignment horizontal="left"/>
    </xf>
    <xf numFmtId="49" fontId="6" fillId="0" borderId="35" xfId="0" applyNumberFormat="1" applyFont="1" applyBorder="1" applyAlignment="1">
      <alignment horizontal="center" wrapText="1"/>
    </xf>
    <xf numFmtId="49" fontId="6" fillId="0" borderId="10" xfId="0" applyNumberFormat="1" applyFont="1" applyBorder="1" applyAlignment="1">
      <alignment horizontal="center" wrapText="1"/>
    </xf>
    <xf numFmtId="49" fontId="6" fillId="0" borderId="30" xfId="0" applyNumberFormat="1" applyFont="1" applyBorder="1" applyAlignment="1">
      <alignment horizontal="center" wrapText="1"/>
    </xf>
    <xf numFmtId="2" fontId="6" fillId="0" borderId="37" xfId="0" applyNumberFormat="1" applyFont="1" applyBorder="1" applyAlignment="1">
      <alignment horizontal="left"/>
    </xf>
    <xf numFmtId="0" fontId="6" fillId="0" borderId="0" xfId="0" applyFont="1" applyBorder="1" applyAlignment="1">
      <alignment horizontal="left" indent="2"/>
    </xf>
    <xf numFmtId="0" fontId="6" fillId="0" borderId="34" xfId="0" applyFont="1" applyBorder="1" applyAlignment="1">
      <alignment horizontal="left" indent="2"/>
    </xf>
    <xf numFmtId="49" fontId="7" fillId="0" borderId="47" xfId="0" applyNumberFormat="1" applyFont="1" applyBorder="1" applyAlignment="1">
      <alignment horizontal="center"/>
    </xf>
    <xf numFmtId="49" fontId="7" fillId="0" borderId="37" xfId="0" applyNumberFormat="1" applyFont="1" applyBorder="1" applyAlignment="1">
      <alignment horizontal="center"/>
    </xf>
    <xf numFmtId="0" fontId="6" fillId="0" borderId="21" xfId="0" applyFont="1" applyBorder="1" applyAlignment="1">
      <alignment horizontal="left" indent="2"/>
    </xf>
    <xf numFmtId="0" fontId="6" fillId="0" borderId="10" xfId="0" applyFont="1" applyBorder="1" applyAlignment="1">
      <alignment horizontal="left" indent="2"/>
    </xf>
    <xf numFmtId="0" fontId="7" fillId="0" borderId="10" xfId="0" applyFont="1" applyBorder="1" applyAlignment="1">
      <alignment/>
    </xf>
    <xf numFmtId="0" fontId="13"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13" fillId="0" borderId="0" xfId="0" applyFont="1" applyAlignment="1">
      <alignment horizontal="left"/>
    </xf>
    <xf numFmtId="0" fontId="0" fillId="0" borderId="10" xfId="0" applyBorder="1" applyAlignment="1">
      <alignment horizontal="center"/>
    </xf>
    <xf numFmtId="0" fontId="0" fillId="0" borderId="30" xfId="0" applyBorder="1" applyAlignment="1">
      <alignment horizontal="center"/>
    </xf>
    <xf numFmtId="49" fontId="6" fillId="0" borderId="26" xfId="0" applyNumberFormat="1" applyFont="1" applyBorder="1" applyAlignment="1">
      <alignment horizontal="center"/>
    </xf>
    <xf numFmtId="49" fontId="6" fillId="0" borderId="27" xfId="0" applyNumberFormat="1" applyFont="1" applyBorder="1" applyAlignment="1">
      <alignment horizontal="center"/>
    </xf>
    <xf numFmtId="0" fontId="6" fillId="0" borderId="19" xfId="0" applyFont="1" applyBorder="1" applyAlignment="1">
      <alignment horizontal="left" indent="2"/>
    </xf>
    <xf numFmtId="0" fontId="6" fillId="0" borderId="21" xfId="0" applyFont="1" applyBorder="1" applyAlignment="1">
      <alignment horizontal="left" indent="3"/>
    </xf>
    <xf numFmtId="49" fontId="6" fillId="0" borderId="47" xfId="0" applyNumberFormat="1" applyFont="1" applyBorder="1" applyAlignment="1">
      <alignment horizontal="center"/>
    </xf>
    <xf numFmtId="0" fontId="6" fillId="0" borderId="25" xfId="0" applyFont="1" applyBorder="1" applyAlignment="1">
      <alignment horizontal="left" indent="2"/>
    </xf>
    <xf numFmtId="0" fontId="6" fillId="0" borderId="23" xfId="0" applyFont="1" applyBorder="1" applyAlignment="1">
      <alignment horizontal="left" indent="2"/>
    </xf>
    <xf numFmtId="0" fontId="6" fillId="0" borderId="20" xfId="0" applyNumberFormat="1" applyFont="1" applyBorder="1" applyAlignment="1">
      <alignment horizontal="center"/>
    </xf>
    <xf numFmtId="0" fontId="6" fillId="0" borderId="21" xfId="0" applyNumberFormat="1" applyFont="1" applyBorder="1" applyAlignment="1">
      <alignment horizontal="center"/>
    </xf>
    <xf numFmtId="0" fontId="6" fillId="0" borderId="23" xfId="0" applyNumberFormat="1" applyFont="1" applyBorder="1" applyAlignment="1">
      <alignment horizontal="center"/>
    </xf>
    <xf numFmtId="0" fontId="6" fillId="0" borderId="33" xfId="0" applyNumberFormat="1" applyFont="1" applyBorder="1" applyAlignment="1">
      <alignment horizontal="center"/>
    </xf>
    <xf numFmtId="0" fontId="6" fillId="0" borderId="0" xfId="0" applyNumberFormat="1" applyFont="1" applyBorder="1" applyAlignment="1">
      <alignment horizontal="center"/>
    </xf>
    <xf numFmtId="0" fontId="6" fillId="0" borderId="34" xfId="0" applyNumberFormat="1" applyFont="1" applyBorder="1" applyAlignment="1">
      <alignment horizontal="center"/>
    </xf>
    <xf numFmtId="0" fontId="6" fillId="0" borderId="24" xfId="0" applyNumberFormat="1" applyFont="1" applyBorder="1" applyAlignment="1">
      <alignment horizontal="center"/>
    </xf>
    <xf numFmtId="0" fontId="6" fillId="0" borderId="19" xfId="0" applyNumberFormat="1" applyFont="1" applyBorder="1" applyAlignment="1">
      <alignment horizontal="center"/>
    </xf>
    <xf numFmtId="0" fontId="6" fillId="0" borderId="25" xfId="0" applyNumberFormat="1" applyFont="1" applyBorder="1" applyAlignment="1">
      <alignment horizontal="center"/>
    </xf>
    <xf numFmtId="49" fontId="6" fillId="0" borderId="33" xfId="0" applyNumberFormat="1" applyFont="1" applyBorder="1" applyAlignment="1">
      <alignment horizontal="center"/>
    </xf>
    <xf numFmtId="49" fontId="6" fillId="0" borderId="0" xfId="0" applyNumberFormat="1" applyFont="1" applyBorder="1" applyAlignment="1">
      <alignment horizontal="center"/>
    </xf>
    <xf numFmtId="49" fontId="6" fillId="0" borderId="31" xfId="0" applyNumberFormat="1" applyFont="1" applyBorder="1" applyAlignment="1">
      <alignment horizontal="center"/>
    </xf>
    <xf numFmtId="0" fontId="6" fillId="0" borderId="35" xfId="0" applyNumberFormat="1" applyFont="1" applyBorder="1" applyAlignment="1">
      <alignment horizontal="right"/>
    </xf>
    <xf numFmtId="0" fontId="6" fillId="0" borderId="10" xfId="0" applyNumberFormat="1" applyFont="1" applyBorder="1" applyAlignment="1">
      <alignment horizontal="right"/>
    </xf>
    <xf numFmtId="0" fontId="6" fillId="0" borderId="36" xfId="0" applyNumberFormat="1" applyFont="1" applyBorder="1" applyAlignment="1">
      <alignment horizontal="right"/>
    </xf>
    <xf numFmtId="0" fontId="6" fillId="0" borderId="25" xfId="0" applyNumberFormat="1" applyFont="1" applyBorder="1" applyAlignment="1">
      <alignment horizontal="right"/>
    </xf>
    <xf numFmtId="0" fontId="6" fillId="0" borderId="22" xfId="0" applyFont="1" applyBorder="1" applyAlignment="1">
      <alignment horizontal="left" indent="1"/>
    </xf>
    <xf numFmtId="0" fontId="6" fillId="0" borderId="40" xfId="0" applyFont="1" applyBorder="1" applyAlignment="1">
      <alignment horizontal="left" indent="1"/>
    </xf>
    <xf numFmtId="0" fontId="6" fillId="0" borderId="20" xfId="0" applyFont="1" applyBorder="1" applyAlignment="1">
      <alignment horizontal="left" indent="1"/>
    </xf>
    <xf numFmtId="0" fontId="6" fillId="0" borderId="19" xfId="0" applyFont="1" applyBorder="1" applyAlignment="1">
      <alignment horizontal="left" indent="1"/>
    </xf>
    <xf numFmtId="0" fontId="6" fillId="0" borderId="25" xfId="0" applyFont="1" applyBorder="1" applyAlignment="1">
      <alignment horizontal="left" indent="1"/>
    </xf>
    <xf numFmtId="0" fontId="6" fillId="0" borderId="24" xfId="0" applyFont="1" applyBorder="1" applyAlignment="1">
      <alignment horizontal="left" indent="2"/>
    </xf>
    <xf numFmtId="0" fontId="6" fillId="0" borderId="28" xfId="0" applyFont="1" applyBorder="1" applyAlignment="1">
      <alignment horizontal="left" indent="2"/>
    </xf>
    <xf numFmtId="0" fontId="0" fillId="0" borderId="10" xfId="0" applyBorder="1" applyAlignment="1">
      <alignment horizontal="left" indent="2"/>
    </xf>
    <xf numFmtId="0" fontId="0" fillId="0" borderId="36" xfId="0" applyBorder="1" applyAlignment="1">
      <alignment horizontal="left" indent="2"/>
    </xf>
    <xf numFmtId="0" fontId="12"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2" fillId="0" borderId="0" xfId="0" applyFont="1" applyAlignment="1">
      <alignment horizontal="left" vertical="center"/>
    </xf>
    <xf numFmtId="0" fontId="6" fillId="0" borderId="48" xfId="0" applyNumberFormat="1" applyFont="1" applyBorder="1" applyAlignment="1">
      <alignment horizontal="left"/>
    </xf>
    <xf numFmtId="0" fontId="6" fillId="0" borderId="48" xfId="0" applyNumberFormat="1" applyFont="1" applyBorder="1" applyAlignment="1">
      <alignment horizontal="right"/>
    </xf>
    <xf numFmtId="0" fontId="8" fillId="0" borderId="0" xfId="0" applyFont="1" applyAlignment="1">
      <alignment horizontal="center" vertical="center"/>
    </xf>
    <xf numFmtId="0" fontId="8" fillId="0" borderId="0" xfId="0" applyFont="1" applyAlignment="1">
      <alignment horizontal="left" vertical="center"/>
    </xf>
    <xf numFmtId="0" fontId="6" fillId="0" borderId="49" xfId="0" applyNumberFormat="1" applyFont="1" applyBorder="1" applyAlignment="1">
      <alignment horizontal="right"/>
    </xf>
    <xf numFmtId="0" fontId="6" fillId="0" borderId="50" xfId="0" applyNumberFormat="1" applyFont="1" applyBorder="1" applyAlignment="1">
      <alignment horizontal="right"/>
    </xf>
    <xf numFmtId="0" fontId="6" fillId="0" borderId="51" xfId="0" applyNumberFormat="1" applyFont="1" applyBorder="1" applyAlignment="1">
      <alignment horizontal="right"/>
    </xf>
    <xf numFmtId="49" fontId="6" fillId="0" borderId="52" xfId="0" applyNumberFormat="1" applyFont="1" applyBorder="1" applyAlignment="1">
      <alignment horizontal="center"/>
    </xf>
    <xf numFmtId="49" fontId="6" fillId="0" borderId="48" xfId="0" applyNumberFormat="1" applyFont="1" applyBorder="1" applyAlignment="1">
      <alignment horizontal="center"/>
    </xf>
    <xf numFmtId="0" fontId="6" fillId="0" borderId="10" xfId="0" applyFont="1" applyBorder="1" applyAlignment="1">
      <alignment horizontal="left" indent="1"/>
    </xf>
    <xf numFmtId="3" fontId="6" fillId="0" borderId="37" xfId="0" applyNumberFormat="1" applyFont="1" applyBorder="1" applyAlignment="1">
      <alignment horizontal="center"/>
    </xf>
    <xf numFmtId="3" fontId="6" fillId="0" borderId="24" xfId="0" applyNumberFormat="1" applyFont="1" applyBorder="1" applyAlignment="1">
      <alignment horizontal="center"/>
    </xf>
    <xf numFmtId="0" fontId="6" fillId="0" borderId="28" xfId="0" applyNumberFormat="1" applyFont="1" applyBorder="1" applyAlignment="1">
      <alignment horizontal="center"/>
    </xf>
    <xf numFmtId="0" fontId="6" fillId="0" borderId="19" xfId="0" applyFont="1" applyBorder="1" applyAlignment="1">
      <alignment horizontal="left" indent="3"/>
    </xf>
    <xf numFmtId="0" fontId="6" fillId="0" borderId="25" xfId="0" applyFont="1" applyBorder="1" applyAlignment="1">
      <alignment horizontal="left" indent="3"/>
    </xf>
    <xf numFmtId="49" fontId="6" fillId="0" borderId="32" xfId="0" applyNumberFormat="1" applyFont="1" applyBorder="1" applyAlignment="1">
      <alignment horizontal="center"/>
    </xf>
    <xf numFmtId="0" fontId="6" fillId="0" borderId="23" xfId="0" applyFont="1" applyBorder="1" applyAlignment="1">
      <alignment horizontal="left" indent="3"/>
    </xf>
    <xf numFmtId="0" fontId="6" fillId="0" borderId="0" xfId="0" applyFont="1" applyBorder="1" applyAlignment="1">
      <alignment horizontal="left" indent="3"/>
    </xf>
    <xf numFmtId="0" fontId="7" fillId="0" borderId="19" xfId="0" applyFont="1" applyBorder="1" applyAlignment="1">
      <alignment/>
    </xf>
    <xf numFmtId="0" fontId="7" fillId="0" borderId="25" xfId="0" applyFont="1" applyBorder="1" applyAlignment="1">
      <alignment/>
    </xf>
    <xf numFmtId="0" fontId="6" fillId="0" borderId="46" xfId="0" applyNumberFormat="1" applyFont="1" applyBorder="1" applyAlignment="1">
      <alignment horizontal="right"/>
    </xf>
    <xf numFmtId="0" fontId="6" fillId="0" borderId="10" xfId="0" applyFont="1" applyBorder="1" applyAlignment="1">
      <alignment horizontal="left" indent="3"/>
    </xf>
    <xf numFmtId="0" fontId="6" fillId="0" borderId="33" xfId="0" applyNumberFormat="1" applyFont="1" applyBorder="1" applyAlignment="1">
      <alignment horizontal="left"/>
    </xf>
    <xf numFmtId="0" fontId="6" fillId="0" borderId="0" xfId="0" applyNumberFormat="1" applyFont="1" applyBorder="1" applyAlignment="1">
      <alignment horizontal="left"/>
    </xf>
    <xf numFmtId="0" fontId="6" fillId="0" borderId="31" xfId="0" applyNumberFormat="1" applyFont="1" applyBorder="1" applyAlignment="1">
      <alignment horizontal="left"/>
    </xf>
    <xf numFmtId="0" fontId="6" fillId="0" borderId="22" xfId="0" applyFont="1" applyBorder="1" applyAlignment="1">
      <alignment horizontal="left" indent="2"/>
    </xf>
    <xf numFmtId="0" fontId="6" fillId="0" borderId="40" xfId="0" applyFont="1" applyBorder="1" applyAlignment="1">
      <alignment horizontal="left" indent="2"/>
    </xf>
    <xf numFmtId="0" fontId="6" fillId="0" borderId="20" xfId="0" applyFont="1" applyBorder="1" applyAlignment="1">
      <alignment horizontal="left" indent="2"/>
    </xf>
    <xf numFmtId="0" fontId="6" fillId="0" borderId="19" xfId="0" applyFont="1" applyBorder="1" applyAlignment="1">
      <alignment horizontal="left" wrapText="1" indent="2"/>
    </xf>
    <xf numFmtId="0" fontId="0" fillId="0" borderId="21" xfId="0" applyBorder="1" applyAlignment="1">
      <alignment/>
    </xf>
    <xf numFmtId="0" fontId="0" fillId="0" borderId="22" xfId="0" applyBorder="1" applyAlignment="1">
      <alignment/>
    </xf>
    <xf numFmtId="4" fontId="6" fillId="0" borderId="20" xfId="0" applyNumberFormat="1" applyFont="1" applyBorder="1" applyAlignment="1">
      <alignment horizontal="left"/>
    </xf>
    <xf numFmtId="49" fontId="6" fillId="0" borderId="29" xfId="0" applyNumberFormat="1" applyFont="1" applyBorder="1" applyAlignment="1">
      <alignment horizontal="center"/>
    </xf>
    <xf numFmtId="0" fontId="6" fillId="0" borderId="10" xfId="0" applyFont="1" applyBorder="1" applyAlignment="1">
      <alignment horizontal="left"/>
    </xf>
    <xf numFmtId="0" fontId="6" fillId="0" borderId="36" xfId="0" applyFont="1" applyBorder="1" applyAlignment="1">
      <alignment horizontal="left"/>
    </xf>
    <xf numFmtId="0" fontId="6" fillId="0" borderId="53" xfId="0" applyFont="1" applyBorder="1" applyAlignment="1">
      <alignment horizontal="left" indent="1"/>
    </xf>
    <xf numFmtId="0" fontId="6" fillId="0" borderId="30" xfId="0" applyFont="1" applyBorder="1" applyAlignment="1">
      <alignment/>
    </xf>
    <xf numFmtId="0" fontId="6" fillId="0" borderId="37" xfId="0" applyFont="1" applyBorder="1" applyAlignment="1">
      <alignment/>
    </xf>
    <xf numFmtId="0" fontId="6" fillId="0" borderId="35" xfId="0" applyFont="1" applyBorder="1" applyAlignment="1">
      <alignment/>
    </xf>
    <xf numFmtId="0" fontId="6" fillId="0" borderId="10" xfId="0" applyFont="1" applyBorder="1" applyAlignment="1">
      <alignment/>
    </xf>
    <xf numFmtId="0" fontId="5" fillId="0" borderId="48" xfId="0" applyFont="1" applyBorder="1" applyAlignment="1">
      <alignment horizontal="center" vertical="center"/>
    </xf>
    <xf numFmtId="49" fontId="6" fillId="0" borderId="54" xfId="0" applyNumberFormat="1" applyFont="1" applyBorder="1" applyAlignment="1">
      <alignment horizontal="center"/>
    </xf>
    <xf numFmtId="49" fontId="6" fillId="0" borderId="42" xfId="0" applyNumberFormat="1" applyFont="1" applyBorder="1" applyAlignment="1">
      <alignment horizontal="center"/>
    </xf>
    <xf numFmtId="0" fontId="5" fillId="0" borderId="33" xfId="0" applyFont="1" applyBorder="1" applyAlignment="1">
      <alignment horizontal="center"/>
    </xf>
    <xf numFmtId="0" fontId="5" fillId="0" borderId="0" xfId="0" applyFont="1" applyBorder="1" applyAlignment="1">
      <alignment horizontal="center"/>
    </xf>
    <xf numFmtId="0" fontId="5" fillId="0" borderId="31" xfId="0" applyFont="1" applyBorder="1" applyAlignment="1">
      <alignment horizontal="center"/>
    </xf>
    <xf numFmtId="0" fontId="6" fillId="0" borderId="54" xfId="0" applyNumberFormat="1" applyFont="1" applyBorder="1" applyAlignment="1">
      <alignment horizontal="right"/>
    </xf>
    <xf numFmtId="0" fontId="5" fillId="0" borderId="30" xfId="0" applyFont="1" applyBorder="1" applyAlignment="1">
      <alignment horizontal="center" vertical="center"/>
    </xf>
    <xf numFmtId="0" fontId="5" fillId="0" borderId="37" xfId="0" applyFont="1" applyBorder="1" applyAlignment="1">
      <alignment horizontal="center" vertical="center"/>
    </xf>
    <xf numFmtId="49" fontId="9" fillId="0" borderId="19" xfId="0" applyNumberFormat="1" applyFont="1" applyBorder="1" applyAlignment="1">
      <alignment horizontal="left"/>
    </xf>
    <xf numFmtId="49" fontId="6" fillId="0" borderId="19" xfId="0" applyNumberFormat="1" applyFont="1" applyBorder="1" applyAlignment="1">
      <alignment horizontal="left"/>
    </xf>
    <xf numFmtId="0" fontId="5" fillId="0" borderId="35" xfId="0" applyFont="1" applyBorder="1" applyAlignment="1">
      <alignment horizontal="center"/>
    </xf>
    <xf numFmtId="0" fontId="5" fillId="0" borderId="10" xfId="0" applyFont="1" applyBorder="1" applyAlignment="1">
      <alignment horizontal="center"/>
    </xf>
    <xf numFmtId="0" fontId="6" fillId="0" borderId="19" xfId="0" applyFont="1" applyBorder="1" applyAlignment="1">
      <alignment horizontal="center"/>
    </xf>
    <xf numFmtId="0" fontId="7" fillId="0" borderId="0" xfId="0" applyFont="1" applyAlignment="1">
      <alignment horizontal="center"/>
    </xf>
    <xf numFmtId="49" fontId="6" fillId="0" borderId="55" xfId="0" applyNumberFormat="1" applyFont="1" applyBorder="1" applyAlignment="1">
      <alignment horizontal="center"/>
    </xf>
    <xf numFmtId="49" fontId="6" fillId="0" borderId="38" xfId="0" applyNumberFormat="1" applyFont="1" applyBorder="1" applyAlignment="1">
      <alignment horizontal="center"/>
    </xf>
    <xf numFmtId="49" fontId="6" fillId="0" borderId="56" xfId="0" applyNumberFormat="1" applyFont="1" applyBorder="1" applyAlignment="1">
      <alignment horizontal="center"/>
    </xf>
    <xf numFmtId="49" fontId="6" fillId="0" borderId="46" xfId="0" applyNumberFormat="1"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6" fillId="0" borderId="0" xfId="0" applyFont="1" applyAlignment="1">
      <alignment horizontal="right"/>
    </xf>
    <xf numFmtId="49" fontId="6" fillId="0" borderId="57" xfId="0" applyNumberFormat="1" applyFont="1" applyBorder="1" applyAlignment="1">
      <alignment horizontal="center"/>
    </xf>
    <xf numFmtId="0" fontId="5" fillId="0" borderId="49" xfId="0" applyFont="1" applyBorder="1" applyAlignment="1">
      <alignment horizontal="center" vertical="center"/>
    </xf>
    <xf numFmtId="0" fontId="6" fillId="0" borderId="58" xfId="0" applyNumberFormat="1" applyFont="1" applyBorder="1" applyAlignment="1">
      <alignment horizontal="right"/>
    </xf>
    <xf numFmtId="0" fontId="6" fillId="0" borderId="54" xfId="0" applyNumberFormat="1" applyFont="1" applyBorder="1" applyAlignment="1">
      <alignment horizontal="left"/>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59" xfId="0" applyFont="1" applyBorder="1" applyAlignment="1">
      <alignment horizontal="center" vertical="center"/>
    </xf>
    <xf numFmtId="0" fontId="6" fillId="0" borderId="39" xfId="0" applyFont="1" applyBorder="1" applyAlignment="1">
      <alignment horizontal="center" vertical="center"/>
    </xf>
    <xf numFmtId="0" fontId="6" fillId="0" borderId="60" xfId="0" applyFont="1" applyBorder="1" applyAlignment="1">
      <alignment horizontal="center" vertical="center"/>
    </xf>
    <xf numFmtId="0" fontId="4" fillId="0" borderId="21"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0" fontId="9" fillId="0" borderId="0" xfId="0" applyFont="1" applyAlignment="1">
      <alignment horizontal="center"/>
    </xf>
    <xf numFmtId="0" fontId="3" fillId="0" borderId="21" xfId="0" applyFont="1" applyBorder="1" applyAlignment="1">
      <alignment horizontal="center" vertical="top" wrapText="1"/>
    </xf>
    <xf numFmtId="0" fontId="6" fillId="0" borderId="21" xfId="0" applyFont="1" applyBorder="1" applyAlignment="1">
      <alignment horizontal="center" vertical="top" wrapText="1"/>
    </xf>
    <xf numFmtId="0" fontId="6" fillId="0" borderId="0" xfId="0" applyFont="1" applyBorder="1" applyAlignment="1">
      <alignment horizontal="center" vertical="top" wrapText="1"/>
    </xf>
    <xf numFmtId="2" fontId="6" fillId="0" borderId="20" xfId="0" applyNumberFormat="1" applyFont="1" applyBorder="1" applyAlignment="1">
      <alignment horizontal="left"/>
    </xf>
    <xf numFmtId="2" fontId="6" fillId="0" borderId="21" xfId="0" applyNumberFormat="1" applyFont="1" applyBorder="1" applyAlignment="1">
      <alignment horizontal="left"/>
    </xf>
    <xf numFmtId="2" fontId="6" fillId="0" borderId="22" xfId="0" applyNumberFormat="1" applyFont="1" applyBorder="1" applyAlignment="1">
      <alignment horizontal="left"/>
    </xf>
    <xf numFmtId="2" fontId="6" fillId="0" borderId="24" xfId="0" applyNumberFormat="1" applyFont="1" applyBorder="1" applyAlignment="1">
      <alignment horizontal="left"/>
    </xf>
    <xf numFmtId="2" fontId="6" fillId="0" borderId="19" xfId="0" applyNumberFormat="1" applyFont="1" applyBorder="1" applyAlignment="1">
      <alignment horizontal="left"/>
    </xf>
    <xf numFmtId="2" fontId="6" fillId="0" borderId="28" xfId="0" applyNumberFormat="1" applyFont="1" applyBorder="1" applyAlignment="1">
      <alignment horizontal="left"/>
    </xf>
    <xf numFmtId="0" fontId="6" fillId="0" borderId="36" xfId="0" applyNumberFormat="1" applyFont="1" applyBorder="1" applyAlignment="1">
      <alignment horizontal="center"/>
    </xf>
    <xf numFmtId="0" fontId="6" fillId="0" borderId="35" xfId="0" applyFont="1" applyBorder="1" applyAlignment="1">
      <alignment horizontal="left" indent="2"/>
    </xf>
    <xf numFmtId="0" fontId="6" fillId="0" borderId="30" xfId="0" applyFont="1" applyBorder="1" applyAlignment="1">
      <alignment horizontal="left" indent="2"/>
    </xf>
    <xf numFmtId="0" fontId="0" fillId="34" borderId="10" xfId="0" applyFont="1" applyFill="1" applyBorder="1" applyAlignment="1">
      <alignment horizontal="left"/>
    </xf>
    <xf numFmtId="0" fontId="0" fillId="34" borderId="30" xfId="0" applyFont="1" applyFill="1" applyBorder="1" applyAlignment="1">
      <alignment horizontal="left"/>
    </xf>
    <xf numFmtId="0" fontId="0" fillId="0" borderId="36" xfId="0" applyBorder="1" applyAlignment="1">
      <alignment horizontal="center"/>
    </xf>
    <xf numFmtId="0" fontId="6" fillId="0" borderId="10" xfId="0" applyFont="1" applyBorder="1" applyAlignment="1">
      <alignment horizontal="center"/>
    </xf>
    <xf numFmtId="0" fontId="6" fillId="0" borderId="36" xfId="0" applyFont="1" applyBorder="1" applyAlignment="1">
      <alignment horizontal="center"/>
    </xf>
    <xf numFmtId="0" fontId="6" fillId="0" borderId="23" xfId="0" applyNumberFormat="1" applyFont="1" applyBorder="1" applyAlignment="1">
      <alignment horizontal="left"/>
    </xf>
    <xf numFmtId="0" fontId="6" fillId="0" borderId="25" xfId="0" applyNumberFormat="1" applyFont="1" applyBorder="1" applyAlignment="1">
      <alignment horizontal="left"/>
    </xf>
    <xf numFmtId="0" fontId="6" fillId="0" borderId="35" xfId="0" applyFont="1" applyBorder="1" applyAlignment="1">
      <alignment horizontal="left"/>
    </xf>
    <xf numFmtId="0" fontId="5" fillId="0" borderId="4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4" xfId="0" applyFont="1" applyBorder="1" applyAlignment="1">
      <alignment horizontal="center" vertical="center" wrapText="1"/>
    </xf>
    <xf numFmtId="0" fontId="6" fillId="0" borderId="33" xfId="0" applyFont="1" applyBorder="1" applyAlignment="1">
      <alignment horizontal="left" wrapText="1" indent="1"/>
    </xf>
    <xf numFmtId="0" fontId="6" fillId="0" borderId="0" xfId="0" applyFont="1" applyBorder="1" applyAlignment="1">
      <alignment horizontal="left" wrapText="1" indent="1"/>
    </xf>
    <xf numFmtId="0" fontId="6" fillId="0" borderId="34" xfId="0" applyFont="1" applyBorder="1" applyAlignment="1">
      <alignment horizontal="left" wrapText="1" indent="1"/>
    </xf>
    <xf numFmtId="0" fontId="6" fillId="0" borderId="33" xfId="0" applyFont="1" applyBorder="1" applyAlignment="1">
      <alignment horizontal="left" indent="1"/>
    </xf>
    <xf numFmtId="0" fontId="6" fillId="0" borderId="0" xfId="0" applyFont="1" applyBorder="1" applyAlignment="1">
      <alignment horizontal="left" indent="1"/>
    </xf>
    <xf numFmtId="0" fontId="6" fillId="0" borderId="34" xfId="0" applyFont="1" applyBorder="1" applyAlignment="1">
      <alignment horizontal="left" indent="1"/>
    </xf>
    <xf numFmtId="0" fontId="0" fillId="0" borderId="0" xfId="0" applyAlignment="1">
      <alignment/>
    </xf>
    <xf numFmtId="0" fontId="0" fillId="0" borderId="34" xfId="0" applyBorder="1" applyAlignment="1">
      <alignment/>
    </xf>
    <xf numFmtId="0" fontId="6" fillId="0" borderId="33" xfId="0" applyFont="1" applyBorder="1" applyAlignment="1">
      <alignment horizontal="left" wrapText="1"/>
    </xf>
    <xf numFmtId="0" fontId="0" fillId="0" borderId="0" xfId="0" applyAlignment="1">
      <alignment wrapText="1"/>
    </xf>
    <xf numFmtId="0" fontId="0" fillId="0" borderId="34" xfId="0" applyBorder="1" applyAlignment="1">
      <alignment wrapText="1"/>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49" fontId="7" fillId="0" borderId="10" xfId="0" applyNumberFormat="1" applyFont="1" applyBorder="1" applyAlignment="1">
      <alignment horizontal="center"/>
    </xf>
    <xf numFmtId="49" fontId="7" fillId="0" borderId="30" xfId="0" applyNumberFormat="1" applyFont="1" applyBorder="1" applyAlignment="1">
      <alignment horizont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4" fillId="0" borderId="0" xfId="0" applyFont="1" applyBorder="1" applyAlignment="1">
      <alignment horizontal="center" vertical="top"/>
    </xf>
    <xf numFmtId="0" fontId="4" fillId="34" borderId="21" xfId="0" applyFont="1" applyFill="1" applyBorder="1" applyAlignment="1">
      <alignment horizontal="center" vertical="top"/>
    </xf>
    <xf numFmtId="0" fontId="6" fillId="0" borderId="0" xfId="0" applyFont="1" applyBorder="1" applyAlignment="1">
      <alignment horizontal="right"/>
    </xf>
    <xf numFmtId="0" fontId="6" fillId="0" borderId="36" xfId="0" applyFont="1" applyBorder="1" applyAlignment="1">
      <alignment horizontal="left" indent="3"/>
    </xf>
    <xf numFmtId="0" fontId="6" fillId="0" borderId="21" xfId="0" applyFont="1" applyBorder="1" applyAlignment="1">
      <alignment horizontal="left" indent="1"/>
    </xf>
    <xf numFmtId="0" fontId="6" fillId="0" borderId="23" xfId="0" applyFont="1" applyBorder="1" applyAlignment="1">
      <alignment horizontal="left" indent="1"/>
    </xf>
    <xf numFmtId="0" fontId="6" fillId="0" borderId="19" xfId="0" applyFont="1" applyBorder="1" applyAlignment="1">
      <alignment/>
    </xf>
    <xf numFmtId="49" fontId="6" fillId="0" borderId="62" xfId="0" applyNumberFormat="1" applyFont="1" applyBorder="1" applyAlignment="1">
      <alignment horizontal="center"/>
    </xf>
    <xf numFmtId="49" fontId="6" fillId="0" borderId="39" xfId="0" applyNumberFormat="1" applyFont="1" applyBorder="1" applyAlignment="1">
      <alignment horizontal="center"/>
    </xf>
    <xf numFmtId="49" fontId="6" fillId="0" borderId="60" xfId="0" applyNumberFormat="1" applyFont="1" applyBorder="1" applyAlignment="1">
      <alignment horizontal="center"/>
    </xf>
    <xf numFmtId="49" fontId="6" fillId="0" borderId="59" xfId="0" applyNumberFormat="1" applyFont="1" applyBorder="1" applyAlignment="1">
      <alignment horizontal="center"/>
    </xf>
    <xf numFmtId="0" fontId="6" fillId="0" borderId="59" xfId="0" applyNumberFormat="1" applyFont="1" applyBorder="1" applyAlignment="1">
      <alignment horizontal="left"/>
    </xf>
    <xf numFmtId="0" fontId="6" fillId="0" borderId="39" xfId="0" applyNumberFormat="1" applyFont="1" applyBorder="1" applyAlignment="1">
      <alignment horizontal="left"/>
    </xf>
    <xf numFmtId="0" fontId="6" fillId="0" borderId="60" xfId="0" applyNumberFormat="1" applyFont="1" applyBorder="1" applyAlignment="1">
      <alignment horizontal="left"/>
    </xf>
    <xf numFmtId="49" fontId="7" fillId="0" borderId="55" xfId="0" applyNumberFormat="1" applyFont="1" applyBorder="1" applyAlignment="1">
      <alignment horizontal="center"/>
    </xf>
    <xf numFmtId="49" fontId="7" fillId="0" borderId="38" xfId="0" applyNumberFormat="1" applyFont="1" applyBorder="1" applyAlignment="1">
      <alignment horizontal="center"/>
    </xf>
    <xf numFmtId="0" fontId="5" fillId="0" borderId="33" xfId="0" applyFont="1" applyBorder="1" applyAlignment="1">
      <alignment horizontal="center" vertical="center"/>
    </xf>
    <xf numFmtId="0" fontId="5" fillId="0" borderId="4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8" xfId="0" applyNumberFormat="1" applyFont="1" applyBorder="1" applyAlignment="1">
      <alignment horizontal="left"/>
    </xf>
    <xf numFmtId="49" fontId="5" fillId="0" borderId="40" xfId="0" applyNumberFormat="1" applyFont="1" applyBorder="1" applyAlignment="1">
      <alignment horizontal="center" vertical="center"/>
    </xf>
    <xf numFmtId="0" fontId="6" fillId="0" borderId="38" xfId="0" applyNumberFormat="1" applyFont="1" applyBorder="1" applyAlignment="1">
      <alignment horizontal="right"/>
    </xf>
    <xf numFmtId="0" fontId="6" fillId="0" borderId="56" xfId="0" applyNumberFormat="1" applyFont="1" applyBorder="1" applyAlignment="1">
      <alignment horizontal="right"/>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35" xfId="0" applyFont="1" applyBorder="1" applyAlignment="1">
      <alignment horizontal="center" vertical="center"/>
    </xf>
    <xf numFmtId="0" fontId="6" fillId="0" borderId="19" xfId="0" applyFont="1" applyBorder="1" applyAlignment="1">
      <alignment horizontal="left" indent="4"/>
    </xf>
    <xf numFmtId="0" fontId="6" fillId="0" borderId="21" xfId="0" applyFont="1" applyBorder="1" applyAlignment="1">
      <alignment horizontal="left" indent="4"/>
    </xf>
    <xf numFmtId="0" fontId="6" fillId="0" borderId="22" xfId="0" applyFont="1" applyBorder="1" applyAlignment="1">
      <alignment/>
    </xf>
    <xf numFmtId="0" fontId="6" fillId="0" borderId="40" xfId="0" applyFont="1" applyBorder="1" applyAlignment="1">
      <alignment/>
    </xf>
    <xf numFmtId="0" fontId="6" fillId="0" borderId="20" xfId="0" applyFont="1" applyBorder="1" applyAlignment="1">
      <alignment/>
    </xf>
    <xf numFmtId="0" fontId="6" fillId="0" borderId="36" xfId="0" applyFont="1" applyBorder="1" applyAlignment="1">
      <alignment horizontal="left" indent="2"/>
    </xf>
    <xf numFmtId="0" fontId="6" fillId="0" borderId="34" xfId="0" applyFont="1" applyBorder="1" applyAlignment="1">
      <alignment horizontal="left" indent="3"/>
    </xf>
    <xf numFmtId="0" fontId="6" fillId="0" borderId="59" xfId="0" applyNumberFormat="1" applyFont="1" applyBorder="1" applyAlignment="1">
      <alignment horizontal="right"/>
    </xf>
    <xf numFmtId="0" fontId="6" fillId="0" borderId="39" xfId="0" applyNumberFormat="1" applyFont="1" applyBorder="1" applyAlignment="1">
      <alignment horizontal="right"/>
    </xf>
    <xf numFmtId="0" fontId="6" fillId="0" borderId="60" xfId="0" applyNumberFormat="1" applyFont="1" applyBorder="1" applyAlignment="1">
      <alignment horizontal="right"/>
    </xf>
    <xf numFmtId="0" fontId="6" fillId="0" borderId="63" xfId="0" applyNumberFormat="1" applyFont="1" applyBorder="1" applyAlignment="1">
      <alignment horizontal="right"/>
    </xf>
    <xf numFmtId="0" fontId="8" fillId="0" borderId="0" xfId="0" applyFont="1" applyAlignment="1">
      <alignment horizontal="left" vertical="center" wrapText="1"/>
    </xf>
    <xf numFmtId="4" fontId="6" fillId="33" borderId="32"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B318"/>
  <sheetViews>
    <sheetView tabSelected="1" view="pageBreakPreview" zoomScaleSheetLayoutView="100" workbookViewId="0" topLeftCell="A1">
      <selection activeCell="CZ35" sqref="CZ35:CZ37"/>
    </sheetView>
  </sheetViews>
  <sheetFormatPr defaultColWidth="1.37890625" defaultRowHeight="12.75"/>
  <cols>
    <col min="1" max="56" width="1.37890625" style="3" customWidth="1"/>
    <col min="57" max="57" width="18.875" style="3" customWidth="1"/>
    <col min="58" max="61" width="1.37890625" style="3" customWidth="1"/>
    <col min="62" max="62" width="2.75390625" style="3" customWidth="1"/>
    <col min="63" max="63" width="11.125" style="3" customWidth="1"/>
    <col min="64" max="65" width="1.37890625" style="3" customWidth="1"/>
    <col min="66" max="66" width="9.125" style="3" bestFit="1" customWidth="1"/>
    <col min="67" max="69" width="1.37890625" style="3" customWidth="1"/>
    <col min="70" max="70" width="8.75390625" style="3" bestFit="1" customWidth="1"/>
    <col min="71" max="71" width="1.37890625" style="3" customWidth="1"/>
    <col min="72" max="72" width="2.125" style="3" customWidth="1"/>
    <col min="73" max="100" width="1.37890625" style="3" customWidth="1"/>
    <col min="101" max="101" width="6.875" style="3" customWidth="1"/>
    <col min="102" max="102" width="12.25390625" style="3" customWidth="1"/>
    <col min="103" max="103" width="15.125" style="3" customWidth="1"/>
    <col min="104" max="104" width="21.875" style="3" customWidth="1"/>
    <col min="105" max="105" width="16.75390625" style="3" customWidth="1"/>
    <col min="106" max="106" width="15.375" style="3" customWidth="1"/>
    <col min="107" max="16384" width="1.37890625" style="3" customWidth="1"/>
  </cols>
  <sheetData>
    <row r="1" spans="1:101" ht="18.75">
      <c r="A1" s="66" t="s">
        <v>376</v>
      </c>
      <c r="B1" s="67"/>
      <c r="C1" s="67"/>
      <c r="D1" s="67"/>
      <c r="E1" s="67"/>
      <c r="F1" s="67"/>
      <c r="G1" s="67"/>
      <c r="H1" s="67"/>
      <c r="I1" s="67"/>
      <c r="J1" s="67"/>
      <c r="K1" s="67"/>
      <c r="L1" s="67"/>
      <c r="M1" s="67"/>
      <c r="N1" s="67"/>
      <c r="O1" s="67"/>
      <c r="P1" s="67"/>
      <c r="Q1" s="67"/>
      <c r="R1" s="67"/>
      <c r="S1" s="67"/>
      <c r="T1" s="67"/>
      <c r="U1" s="67"/>
      <c r="V1" s="67"/>
      <c r="W1" s="67"/>
      <c r="X1" s="67"/>
      <c r="Y1" s="67"/>
      <c r="Z1" s="1"/>
      <c r="AA1" s="1"/>
      <c r="AB1" s="1"/>
      <c r="AC1" s="1"/>
      <c r="AD1" s="1"/>
      <c r="AE1" s="1"/>
      <c r="AF1" s="1"/>
      <c r="AG1" s="1"/>
      <c r="AH1" s="1"/>
      <c r="AI1" s="1"/>
      <c r="AJ1" s="1"/>
      <c r="AK1" s="1"/>
      <c r="AL1" s="1"/>
      <c r="AM1" s="1"/>
      <c r="AN1" s="1"/>
      <c r="AO1" s="1"/>
      <c r="AP1" s="1"/>
      <c r="AQ1" s="1"/>
      <c r="AR1" s="1"/>
      <c r="AS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74" t="s">
        <v>380</v>
      </c>
    </row>
    <row r="2" spans="1:101" ht="15.75">
      <c r="A2" s="281" t="s">
        <v>377</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3"/>
      <c r="AH2" s="283"/>
      <c r="AI2" s="283"/>
      <c r="AJ2" s="283"/>
      <c r="AK2" s="283"/>
      <c r="AL2" s="283"/>
      <c r="AM2" s="283"/>
      <c r="AN2" s="283"/>
      <c r="AO2" s="283"/>
      <c r="AP2" s="283"/>
      <c r="AQ2" s="283"/>
      <c r="AR2" s="283"/>
      <c r="AS2" s="283"/>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t="s">
        <v>381</v>
      </c>
    </row>
    <row r="3" spans="1:101" ht="15.75">
      <c r="A3" s="81" t="s">
        <v>427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74" t="s">
        <v>382</v>
      </c>
    </row>
    <row r="4" spans="1:25" ht="15.75">
      <c r="A4" s="284" t="s">
        <v>521</v>
      </c>
      <c r="B4" s="284"/>
      <c r="C4" s="284"/>
      <c r="D4" s="284"/>
      <c r="E4" s="284"/>
      <c r="F4" s="284"/>
      <c r="G4" s="284"/>
      <c r="H4" s="284"/>
      <c r="I4" s="284"/>
      <c r="J4" s="284"/>
      <c r="K4" s="284"/>
      <c r="L4" s="284"/>
      <c r="M4" s="284"/>
      <c r="N4" s="284"/>
      <c r="O4" s="284"/>
      <c r="P4" s="284"/>
      <c r="Q4" s="284"/>
      <c r="R4" s="284"/>
      <c r="S4" s="284"/>
      <c r="T4" s="284"/>
      <c r="U4" s="284"/>
      <c r="V4" s="284"/>
      <c r="W4" s="284"/>
      <c r="X4" s="284"/>
      <c r="Y4" s="284"/>
    </row>
    <row r="5" spans="1:99" ht="14.25" customHeight="1">
      <c r="A5" s="66"/>
      <c r="B5" s="67"/>
      <c r="C5" s="67"/>
      <c r="D5" s="67"/>
      <c r="E5" s="67"/>
      <c r="F5" s="67"/>
      <c r="G5" s="67"/>
      <c r="H5" s="67"/>
      <c r="I5" s="67"/>
      <c r="J5" s="67"/>
      <c r="K5" s="67"/>
      <c r="L5" s="67"/>
      <c r="M5" s="67"/>
      <c r="N5" s="67"/>
      <c r="O5" s="67"/>
      <c r="P5" s="67"/>
      <c r="Q5" s="67"/>
      <c r="R5" s="67"/>
      <c r="S5" s="67"/>
      <c r="T5" s="67"/>
      <c r="U5" s="67"/>
      <c r="V5" s="67"/>
      <c r="W5" s="67"/>
      <c r="X5" s="67"/>
      <c r="Y5" s="67"/>
      <c r="Z5" s="1"/>
      <c r="AA5" s="1"/>
      <c r="AB5" s="1"/>
      <c r="AC5" s="1"/>
      <c r="AD5" s="1"/>
      <c r="AE5" s="1"/>
      <c r="AF5" s="1"/>
      <c r="AG5" s="1"/>
      <c r="AH5" s="1"/>
      <c r="AI5" s="1"/>
      <c r="AJ5" s="1"/>
      <c r="AK5" s="1"/>
      <c r="AL5" s="1"/>
      <c r="AM5" s="1"/>
      <c r="AN5" s="1"/>
      <c r="AO5" s="1"/>
      <c r="AP5" s="1"/>
      <c r="AQ5" s="1"/>
      <c r="AR5" s="1"/>
      <c r="AS5" s="1"/>
      <c r="BQ5" s="397" t="s">
        <v>44</v>
      </c>
      <c r="BR5" s="397"/>
      <c r="BS5" s="397"/>
      <c r="BT5" s="397"/>
      <c r="BU5" s="397"/>
      <c r="BV5" s="397"/>
      <c r="BW5" s="397"/>
      <c r="BX5" s="397"/>
      <c r="BY5" s="397"/>
      <c r="BZ5" s="397"/>
      <c r="CA5" s="397"/>
      <c r="CB5" s="397"/>
      <c r="CC5" s="397"/>
      <c r="CD5" s="397"/>
      <c r="CE5" s="397"/>
      <c r="CF5" s="397"/>
      <c r="CG5" s="397"/>
      <c r="CH5" s="397"/>
      <c r="CI5" s="397"/>
      <c r="CJ5" s="397"/>
      <c r="CK5" s="397"/>
      <c r="CL5" s="397"/>
      <c r="CM5" s="397"/>
      <c r="CN5" s="397"/>
      <c r="CO5" s="397"/>
      <c r="CP5" s="397"/>
      <c r="CQ5" s="397"/>
      <c r="CR5" s="397"/>
      <c r="CS5" s="397"/>
      <c r="CT5" s="397"/>
      <c r="CU5" s="397"/>
    </row>
    <row r="6" spans="1:99" ht="15" customHeight="1">
      <c r="A6" s="281"/>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3"/>
      <c r="AH6" s="283"/>
      <c r="AI6" s="283"/>
      <c r="AJ6" s="283"/>
      <c r="AK6" s="283"/>
      <c r="AL6" s="283"/>
      <c r="AM6" s="283"/>
      <c r="AN6" s="283"/>
      <c r="AO6" s="283"/>
      <c r="AP6" s="283"/>
      <c r="AQ6" s="283"/>
      <c r="AR6" s="283"/>
      <c r="AS6" s="283"/>
      <c r="BQ6" s="376" t="s">
        <v>308</v>
      </c>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row>
    <row r="7" spans="1:99" s="12" customFormat="1" ht="15.75">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1"/>
      <c r="AK7" s="1"/>
      <c r="AL7" s="1"/>
      <c r="AM7" s="1"/>
      <c r="AN7" s="1"/>
      <c r="AO7" s="1"/>
      <c r="AP7" s="1"/>
      <c r="AQ7" s="1"/>
      <c r="AR7" s="1"/>
      <c r="AS7" s="1"/>
      <c r="BQ7" s="398" t="s">
        <v>45</v>
      </c>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row>
    <row r="8" spans="1:99" ht="15" customHeight="1">
      <c r="A8" s="284"/>
      <c r="B8" s="284"/>
      <c r="C8" s="284"/>
      <c r="D8" s="284"/>
      <c r="E8" s="284"/>
      <c r="F8" s="284"/>
      <c r="G8" s="284"/>
      <c r="H8" s="284"/>
      <c r="I8" s="284"/>
      <c r="J8" s="284"/>
      <c r="K8" s="284"/>
      <c r="L8" s="284"/>
      <c r="M8" s="284"/>
      <c r="N8" s="284"/>
      <c r="O8" s="284"/>
      <c r="P8" s="284"/>
      <c r="Q8" s="284"/>
      <c r="R8" s="284"/>
      <c r="S8" s="284"/>
      <c r="T8" s="284"/>
      <c r="U8" s="284"/>
      <c r="V8" s="284"/>
      <c r="W8" s="284"/>
      <c r="X8" s="284"/>
      <c r="Y8" s="284"/>
      <c r="BQ8" s="376" t="s">
        <v>385</v>
      </c>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row>
    <row r="9" spans="69:99" s="12" customFormat="1" ht="10.5">
      <c r="BQ9" s="398" t="s">
        <v>259</v>
      </c>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row>
    <row r="10" spans="69:99" ht="15" customHeight="1">
      <c r="BQ10" s="376"/>
      <c r="BR10" s="376"/>
      <c r="BS10" s="376"/>
      <c r="BT10" s="376"/>
      <c r="BU10" s="376"/>
      <c r="BV10" s="376"/>
      <c r="BW10" s="376"/>
      <c r="BX10" s="376"/>
      <c r="BY10" s="376"/>
      <c r="BZ10" s="376"/>
      <c r="CA10" s="376"/>
      <c r="CB10" s="11"/>
      <c r="CC10" s="376" t="s">
        <v>309</v>
      </c>
      <c r="CD10" s="376"/>
      <c r="CE10" s="376"/>
      <c r="CF10" s="376"/>
      <c r="CG10" s="376"/>
      <c r="CH10" s="376"/>
      <c r="CI10" s="376"/>
      <c r="CJ10" s="376"/>
      <c r="CK10" s="376"/>
      <c r="CL10" s="376"/>
      <c r="CM10" s="376"/>
      <c r="CN10" s="376"/>
      <c r="CO10" s="376"/>
      <c r="CP10" s="376"/>
      <c r="CQ10" s="376"/>
      <c r="CR10" s="376"/>
      <c r="CS10" s="376"/>
      <c r="CT10" s="376"/>
      <c r="CU10" s="376"/>
    </row>
    <row r="11" spans="69:99" s="12" customFormat="1" ht="10.5">
      <c r="BQ11" s="396" t="s">
        <v>12</v>
      </c>
      <c r="BR11" s="396"/>
      <c r="BS11" s="396"/>
      <c r="BT11" s="396"/>
      <c r="BU11" s="396"/>
      <c r="BV11" s="396"/>
      <c r="BW11" s="396"/>
      <c r="BX11" s="396"/>
      <c r="BY11" s="396"/>
      <c r="BZ11" s="396"/>
      <c r="CA11" s="396"/>
      <c r="CC11" s="396" t="s">
        <v>13</v>
      </c>
      <c r="CD11" s="396"/>
      <c r="CE11" s="396"/>
      <c r="CF11" s="396"/>
      <c r="CG11" s="396"/>
      <c r="CH11" s="396"/>
      <c r="CI11" s="396"/>
      <c r="CJ11" s="396"/>
      <c r="CK11" s="396"/>
      <c r="CL11" s="396"/>
      <c r="CM11" s="396"/>
      <c r="CN11" s="396"/>
      <c r="CO11" s="396"/>
      <c r="CP11" s="396"/>
      <c r="CQ11" s="396"/>
      <c r="CR11" s="396"/>
      <c r="CS11" s="396"/>
      <c r="CT11" s="396"/>
      <c r="CU11" s="396"/>
    </row>
    <row r="12" spans="69:91" ht="15" customHeight="1">
      <c r="BQ12" s="4" t="s">
        <v>11</v>
      </c>
      <c r="BR12" s="214" t="s">
        <v>429</v>
      </c>
      <c r="BS12" s="214"/>
      <c r="BT12" s="214"/>
      <c r="BU12" s="3" t="s">
        <v>7</v>
      </c>
      <c r="BW12" s="214" t="s">
        <v>514</v>
      </c>
      <c r="BX12" s="214"/>
      <c r="BY12" s="214"/>
      <c r="BZ12" s="214"/>
      <c r="CA12" s="214"/>
      <c r="CB12" s="214"/>
      <c r="CC12" s="214"/>
      <c r="CD12" s="214"/>
      <c r="CE12" s="214"/>
      <c r="CF12" s="214"/>
      <c r="CG12" s="214"/>
      <c r="CH12" s="385">
        <v>20</v>
      </c>
      <c r="CI12" s="385"/>
      <c r="CJ12" s="373" t="s">
        <v>383</v>
      </c>
      <c r="CK12" s="373"/>
      <c r="CL12" s="373"/>
      <c r="CM12" s="3" t="s">
        <v>8</v>
      </c>
    </row>
    <row r="13" spans="69:90" ht="15" customHeight="1">
      <c r="BQ13" s="4"/>
      <c r="BR13" s="35"/>
      <c r="BS13" s="35"/>
      <c r="BT13" s="35"/>
      <c r="BW13" s="35"/>
      <c r="BX13" s="35"/>
      <c r="BY13" s="35"/>
      <c r="BZ13" s="35"/>
      <c r="CA13" s="35"/>
      <c r="CB13" s="35"/>
      <c r="CC13" s="35"/>
      <c r="CD13" s="35"/>
      <c r="CE13" s="35"/>
      <c r="CF13" s="35"/>
      <c r="CG13" s="35"/>
      <c r="CH13" s="4"/>
      <c r="CI13" s="4"/>
      <c r="CJ13" s="36"/>
      <c r="CK13" s="36"/>
      <c r="CL13" s="36"/>
    </row>
    <row r="14" spans="29:71" ht="15.75">
      <c r="AC14" s="399" t="s">
        <v>260</v>
      </c>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row>
    <row r="15" spans="1:99" s="7" customFormat="1" ht="15.75" customHeight="1">
      <c r="A15" s="6"/>
      <c r="B15" s="6"/>
      <c r="C15" s="6"/>
      <c r="D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E15" s="6"/>
      <c r="BF15" s="6"/>
      <c r="BG15" s="6"/>
      <c r="BH15" s="6"/>
      <c r="BI15" s="6"/>
      <c r="BJ15" s="6"/>
      <c r="BK15" s="6"/>
      <c r="BL15" s="6"/>
      <c r="BM15" s="6"/>
      <c r="BN15" s="8" t="s">
        <v>261</v>
      </c>
      <c r="BO15" s="372" t="s">
        <v>383</v>
      </c>
      <c r="BP15" s="372"/>
      <c r="BQ15" s="372"/>
      <c r="BR15" s="7" t="s">
        <v>16</v>
      </c>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row>
    <row r="16" spans="1:99" s="7" customFormat="1" ht="18.7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I16" s="8" t="s">
        <v>18</v>
      </c>
      <c r="AJ16" s="372" t="s">
        <v>383</v>
      </c>
      <c r="AK16" s="372"/>
      <c r="AL16" s="372"/>
      <c r="BD16" s="10" t="s">
        <v>247</v>
      </c>
      <c r="BE16" s="372" t="s">
        <v>429</v>
      </c>
      <c r="BF16" s="372"/>
      <c r="BG16" s="372"/>
      <c r="BH16" s="7" t="s">
        <v>17</v>
      </c>
      <c r="BK16" s="372" t="s">
        <v>482</v>
      </c>
      <c r="BL16" s="372"/>
      <c r="BM16" s="372"/>
      <c r="BN16" s="7" t="s">
        <v>19</v>
      </c>
      <c r="BT16" s="9"/>
      <c r="BU16" s="9"/>
      <c r="BV16" s="9"/>
      <c r="BW16" s="9"/>
      <c r="BX16" s="9"/>
      <c r="BY16" s="9"/>
      <c r="BZ16" s="9"/>
      <c r="CA16" s="9"/>
      <c r="CB16" s="9"/>
      <c r="CC16" s="9"/>
      <c r="CD16" s="9"/>
      <c r="CE16" s="9"/>
      <c r="CF16" s="9"/>
      <c r="CG16" s="9"/>
      <c r="CH16" s="390" t="s">
        <v>2</v>
      </c>
      <c r="CI16" s="391"/>
      <c r="CJ16" s="391"/>
      <c r="CK16" s="391"/>
      <c r="CL16" s="391"/>
      <c r="CM16" s="391"/>
      <c r="CN16" s="391"/>
      <c r="CO16" s="391"/>
      <c r="CP16" s="391"/>
      <c r="CQ16" s="391"/>
      <c r="CR16" s="391"/>
      <c r="CS16" s="391"/>
      <c r="CT16" s="391"/>
      <c r="CU16" s="392"/>
    </row>
    <row r="17" spans="86:99" ht="9.75" customHeight="1" thickBot="1">
      <c r="CH17" s="393"/>
      <c r="CI17" s="394"/>
      <c r="CJ17" s="394"/>
      <c r="CK17" s="394"/>
      <c r="CL17" s="394"/>
      <c r="CM17" s="394"/>
      <c r="CN17" s="394"/>
      <c r="CO17" s="394"/>
      <c r="CP17" s="394"/>
      <c r="CQ17" s="394"/>
      <c r="CR17" s="394"/>
      <c r="CS17" s="394"/>
      <c r="CT17" s="394"/>
      <c r="CU17" s="395"/>
    </row>
    <row r="18" spans="39:99" ht="15" customHeight="1">
      <c r="AM18" s="4" t="s">
        <v>6</v>
      </c>
      <c r="AN18" s="214" t="s">
        <v>429</v>
      </c>
      <c r="AO18" s="214"/>
      <c r="AP18" s="214"/>
      <c r="AQ18" s="3" t="s">
        <v>7</v>
      </c>
      <c r="AS18" s="214" t="s">
        <v>514</v>
      </c>
      <c r="AT18" s="214"/>
      <c r="AU18" s="214"/>
      <c r="AV18" s="214"/>
      <c r="AW18" s="214"/>
      <c r="AX18" s="214"/>
      <c r="AY18" s="214"/>
      <c r="AZ18" s="214"/>
      <c r="BA18" s="214"/>
      <c r="BB18" s="214"/>
      <c r="BC18" s="214"/>
      <c r="BD18" s="385">
        <v>20</v>
      </c>
      <c r="BE18" s="385"/>
      <c r="BF18" s="373" t="s">
        <v>383</v>
      </c>
      <c r="BG18" s="373"/>
      <c r="BH18" s="373"/>
      <c r="BI18" s="3" t="s">
        <v>248</v>
      </c>
      <c r="CF18" s="4" t="s">
        <v>5</v>
      </c>
      <c r="CH18" s="378" t="s">
        <v>522</v>
      </c>
      <c r="CI18" s="379"/>
      <c r="CJ18" s="379"/>
      <c r="CK18" s="379"/>
      <c r="CL18" s="379"/>
      <c r="CM18" s="379"/>
      <c r="CN18" s="379"/>
      <c r="CO18" s="379"/>
      <c r="CP18" s="379"/>
      <c r="CQ18" s="379"/>
      <c r="CR18" s="379"/>
      <c r="CS18" s="379"/>
      <c r="CT18" s="379"/>
      <c r="CU18" s="380"/>
    </row>
    <row r="19" spans="1:99" ht="15" customHeight="1">
      <c r="A19" s="3" t="s">
        <v>20</v>
      </c>
      <c r="CF19" s="4" t="s">
        <v>4</v>
      </c>
      <c r="CH19" s="291"/>
      <c r="CI19" s="190"/>
      <c r="CJ19" s="190"/>
      <c r="CK19" s="190"/>
      <c r="CL19" s="190"/>
      <c r="CM19" s="190"/>
      <c r="CN19" s="190"/>
      <c r="CO19" s="190"/>
      <c r="CP19" s="190"/>
      <c r="CQ19" s="190"/>
      <c r="CR19" s="190"/>
      <c r="CS19" s="190"/>
      <c r="CT19" s="190"/>
      <c r="CU19" s="381"/>
    </row>
    <row r="20" spans="1:99" ht="15" customHeight="1">
      <c r="A20" s="3" t="s">
        <v>21</v>
      </c>
      <c r="U20" s="376" t="s">
        <v>388</v>
      </c>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CF20" s="4" t="s">
        <v>22</v>
      </c>
      <c r="CH20" s="291" t="s">
        <v>432</v>
      </c>
      <c r="CI20" s="190"/>
      <c r="CJ20" s="190"/>
      <c r="CK20" s="190"/>
      <c r="CL20" s="190"/>
      <c r="CM20" s="190"/>
      <c r="CN20" s="190"/>
      <c r="CO20" s="190"/>
      <c r="CP20" s="190"/>
      <c r="CQ20" s="190"/>
      <c r="CR20" s="190"/>
      <c r="CS20" s="190"/>
      <c r="CT20" s="190"/>
      <c r="CU20" s="381"/>
    </row>
    <row r="21" spans="21:99" ht="15" customHeight="1">
      <c r="U21" s="400" t="s">
        <v>262</v>
      </c>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c r="BC21" s="401"/>
      <c r="BD21" s="401"/>
      <c r="BE21" s="401"/>
      <c r="BF21" s="401"/>
      <c r="BG21" s="401"/>
      <c r="BH21" s="401"/>
      <c r="BI21" s="401"/>
      <c r="BJ21" s="401"/>
      <c r="BK21" s="401"/>
      <c r="BL21" s="401"/>
      <c r="BM21" s="401"/>
      <c r="BN21" s="401"/>
      <c r="BO21" s="401"/>
      <c r="BP21" s="401"/>
      <c r="BQ21" s="401"/>
      <c r="BR21" s="401"/>
      <c r="BS21" s="401"/>
      <c r="CF21" s="4" t="s">
        <v>4</v>
      </c>
      <c r="CH21" s="291" t="s">
        <v>464</v>
      </c>
      <c r="CI21" s="190"/>
      <c r="CJ21" s="190"/>
      <c r="CK21" s="190"/>
      <c r="CL21" s="190"/>
      <c r="CM21" s="190"/>
      <c r="CN21" s="190"/>
      <c r="CO21" s="190"/>
      <c r="CP21" s="190"/>
      <c r="CQ21" s="190"/>
      <c r="CR21" s="190"/>
      <c r="CS21" s="190"/>
      <c r="CT21" s="190"/>
      <c r="CU21" s="381"/>
    </row>
    <row r="22" spans="21:99" ht="15" customHeight="1">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CF22" s="4" t="s">
        <v>23</v>
      </c>
      <c r="CH22" s="291" t="s">
        <v>311</v>
      </c>
      <c r="CI22" s="190"/>
      <c r="CJ22" s="190"/>
      <c r="CK22" s="190"/>
      <c r="CL22" s="190"/>
      <c r="CM22" s="190"/>
      <c r="CN22" s="190"/>
      <c r="CO22" s="190"/>
      <c r="CP22" s="190"/>
      <c r="CQ22" s="190"/>
      <c r="CR22" s="190"/>
      <c r="CS22" s="190"/>
      <c r="CT22" s="190"/>
      <c r="CU22" s="381"/>
    </row>
    <row r="23" spans="1:99" ht="15" customHeight="1">
      <c r="A23" s="3" t="s">
        <v>25</v>
      </c>
      <c r="I23" s="376" t="s">
        <v>310</v>
      </c>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6"/>
      <c r="BP23" s="376"/>
      <c r="BQ23" s="376"/>
      <c r="BR23" s="376"/>
      <c r="BS23" s="376"/>
      <c r="CF23" s="4" t="s">
        <v>24</v>
      </c>
      <c r="CH23" s="291" t="s">
        <v>312</v>
      </c>
      <c r="CI23" s="190"/>
      <c r="CJ23" s="190"/>
      <c r="CK23" s="190"/>
      <c r="CL23" s="190"/>
      <c r="CM23" s="190"/>
      <c r="CN23" s="190"/>
      <c r="CO23" s="190"/>
      <c r="CP23" s="190"/>
      <c r="CQ23" s="190"/>
      <c r="CR23" s="190"/>
      <c r="CS23" s="190"/>
      <c r="CT23" s="190"/>
      <c r="CU23" s="381"/>
    </row>
    <row r="24" spans="1:99" ht="15" customHeight="1" thickBot="1">
      <c r="A24" s="3" t="s">
        <v>9</v>
      </c>
      <c r="CF24" s="4" t="s">
        <v>15</v>
      </c>
      <c r="CH24" s="330" t="s">
        <v>3</v>
      </c>
      <c r="CI24" s="331"/>
      <c r="CJ24" s="331"/>
      <c r="CK24" s="331"/>
      <c r="CL24" s="331"/>
      <c r="CM24" s="331"/>
      <c r="CN24" s="331"/>
      <c r="CO24" s="331"/>
      <c r="CP24" s="331"/>
      <c r="CQ24" s="331"/>
      <c r="CR24" s="331"/>
      <c r="CS24" s="331"/>
      <c r="CT24" s="331"/>
      <c r="CU24" s="386"/>
    </row>
    <row r="25" ht="12.75"/>
    <row r="26" spans="1:99" ht="12.75">
      <c r="A26" s="377" t="s">
        <v>26</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c r="BN26" s="377"/>
      <c r="BO26" s="377"/>
      <c r="BP26" s="377"/>
      <c r="BQ26" s="377"/>
      <c r="BR26" s="377"/>
      <c r="BS26" s="377"/>
      <c r="BT26" s="377"/>
      <c r="BU26" s="377"/>
      <c r="BV26" s="377"/>
      <c r="BW26" s="377"/>
      <c r="BX26" s="377"/>
      <c r="BY26" s="377"/>
      <c r="BZ26" s="377"/>
      <c r="CA26" s="377"/>
      <c r="CB26" s="377"/>
      <c r="CC26" s="377"/>
      <c r="CD26" s="377"/>
      <c r="CE26" s="377"/>
      <c r="CF26" s="377"/>
      <c r="CG26" s="377"/>
      <c r="CH26" s="377"/>
      <c r="CI26" s="377"/>
      <c r="CJ26" s="377"/>
      <c r="CK26" s="377"/>
      <c r="CL26" s="377"/>
      <c r="CM26" s="377"/>
      <c r="CN26" s="377"/>
      <c r="CO26" s="377"/>
      <c r="CP26" s="377"/>
      <c r="CQ26" s="377"/>
      <c r="CR26" s="377"/>
      <c r="CS26" s="377"/>
      <c r="CT26" s="377"/>
      <c r="CU26" s="377"/>
    </row>
    <row r="27" ht="12.75"/>
    <row r="28" spans="1:106" s="2" customFormat="1" ht="12" customHeight="1">
      <c r="A28" s="383" t="s">
        <v>43</v>
      </c>
      <c r="B28" s="383"/>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4"/>
      <c r="AV28" s="382" t="s">
        <v>10</v>
      </c>
      <c r="AW28" s="383"/>
      <c r="AX28" s="383"/>
      <c r="AY28" s="384"/>
      <c r="AZ28" s="382" t="s">
        <v>30</v>
      </c>
      <c r="BA28" s="383"/>
      <c r="BB28" s="383"/>
      <c r="BC28" s="383"/>
      <c r="BD28" s="383"/>
      <c r="BE28" s="384"/>
      <c r="BF28" s="382" t="s">
        <v>28</v>
      </c>
      <c r="BG28" s="383"/>
      <c r="BH28" s="383"/>
      <c r="BI28" s="383"/>
      <c r="BJ28" s="383"/>
      <c r="BK28" s="384"/>
      <c r="BL28" s="374" t="s">
        <v>33</v>
      </c>
      <c r="BM28" s="375"/>
      <c r="BN28" s="375"/>
      <c r="BO28" s="375"/>
      <c r="BP28" s="375"/>
      <c r="BQ28" s="375"/>
      <c r="BR28" s="375"/>
      <c r="BS28" s="375"/>
      <c r="BT28" s="375"/>
      <c r="BU28" s="375"/>
      <c r="BV28" s="375"/>
      <c r="BW28" s="375"/>
      <c r="BX28" s="375"/>
      <c r="BY28" s="375"/>
      <c r="BZ28" s="375"/>
      <c r="CA28" s="375"/>
      <c r="CB28" s="375"/>
      <c r="CC28" s="375"/>
      <c r="CD28" s="375"/>
      <c r="CE28" s="375"/>
      <c r="CF28" s="375"/>
      <c r="CG28" s="375"/>
      <c r="CH28" s="375"/>
      <c r="CI28" s="375"/>
      <c r="CJ28" s="375"/>
      <c r="CK28" s="375"/>
      <c r="CL28" s="375"/>
      <c r="CM28" s="375"/>
      <c r="CN28" s="375"/>
      <c r="CO28" s="375"/>
      <c r="CP28" s="375"/>
      <c r="CQ28" s="375"/>
      <c r="CR28" s="375"/>
      <c r="CS28" s="375"/>
      <c r="CT28" s="375"/>
      <c r="CU28" s="375"/>
      <c r="CX28" s="108"/>
      <c r="CY28" s="109"/>
      <c r="CZ28" s="109"/>
      <c r="DA28" s="109"/>
      <c r="DB28" s="110"/>
    </row>
    <row r="29" spans="1:106" s="2" customFormat="1" ht="12" customHeight="1">
      <c r="A29" s="367"/>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8"/>
      <c r="AV29" s="366" t="s">
        <v>27</v>
      </c>
      <c r="AW29" s="367"/>
      <c r="AX29" s="367"/>
      <c r="AY29" s="368"/>
      <c r="AZ29" s="366" t="s">
        <v>31</v>
      </c>
      <c r="BA29" s="367"/>
      <c r="BB29" s="367"/>
      <c r="BC29" s="367"/>
      <c r="BD29" s="367"/>
      <c r="BE29" s="368"/>
      <c r="BF29" s="366" t="s">
        <v>29</v>
      </c>
      <c r="BG29" s="367"/>
      <c r="BH29" s="367"/>
      <c r="BI29" s="367"/>
      <c r="BJ29" s="367"/>
      <c r="BK29" s="368"/>
      <c r="BL29" s="366" t="s">
        <v>384</v>
      </c>
      <c r="BM29" s="367"/>
      <c r="BN29" s="367"/>
      <c r="BO29" s="367"/>
      <c r="BP29" s="367"/>
      <c r="BQ29" s="367"/>
      <c r="BR29" s="367"/>
      <c r="BS29" s="367"/>
      <c r="BT29" s="368"/>
      <c r="BU29" s="366" t="s">
        <v>424</v>
      </c>
      <c r="BV29" s="367"/>
      <c r="BW29" s="367"/>
      <c r="BX29" s="367"/>
      <c r="BY29" s="367"/>
      <c r="BZ29" s="367"/>
      <c r="CA29" s="367"/>
      <c r="CB29" s="367"/>
      <c r="CC29" s="368"/>
      <c r="CD29" s="366" t="s">
        <v>478</v>
      </c>
      <c r="CE29" s="367"/>
      <c r="CF29" s="367"/>
      <c r="CG29" s="367"/>
      <c r="CH29" s="367"/>
      <c r="CI29" s="367"/>
      <c r="CJ29" s="367"/>
      <c r="CK29" s="367"/>
      <c r="CL29" s="368"/>
      <c r="CM29" s="366" t="s">
        <v>263</v>
      </c>
      <c r="CN29" s="367"/>
      <c r="CO29" s="367"/>
      <c r="CP29" s="367"/>
      <c r="CQ29" s="367"/>
      <c r="CR29" s="367"/>
      <c r="CS29" s="367"/>
      <c r="CT29" s="367"/>
      <c r="CU29" s="367"/>
      <c r="CX29" s="108"/>
      <c r="CY29" s="109"/>
      <c r="CZ29" s="109"/>
      <c r="DA29" s="109"/>
      <c r="DB29" s="110"/>
    </row>
    <row r="30" spans="1:106" s="2" customFormat="1" ht="12" customHeight="1">
      <c r="A30" s="367"/>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8"/>
      <c r="AV30" s="366"/>
      <c r="AW30" s="367"/>
      <c r="AX30" s="367"/>
      <c r="AY30" s="368"/>
      <c r="AZ30" s="366" t="s">
        <v>32</v>
      </c>
      <c r="BA30" s="367"/>
      <c r="BB30" s="367"/>
      <c r="BC30" s="367"/>
      <c r="BD30" s="367"/>
      <c r="BE30" s="368"/>
      <c r="BF30" s="366" t="s">
        <v>269</v>
      </c>
      <c r="BG30" s="367"/>
      <c r="BH30" s="367"/>
      <c r="BI30" s="367"/>
      <c r="BJ30" s="367"/>
      <c r="BK30" s="368"/>
      <c r="BL30" s="366" t="s">
        <v>34</v>
      </c>
      <c r="BM30" s="367"/>
      <c r="BN30" s="367"/>
      <c r="BO30" s="367"/>
      <c r="BP30" s="367"/>
      <c r="BQ30" s="367"/>
      <c r="BR30" s="367"/>
      <c r="BS30" s="367"/>
      <c r="BT30" s="368"/>
      <c r="BU30" s="366" t="s">
        <v>38</v>
      </c>
      <c r="BV30" s="367"/>
      <c r="BW30" s="367"/>
      <c r="BX30" s="367"/>
      <c r="BY30" s="367"/>
      <c r="BZ30" s="367"/>
      <c r="CA30" s="367"/>
      <c r="CB30" s="367"/>
      <c r="CC30" s="368"/>
      <c r="CD30" s="366" t="s">
        <v>41</v>
      </c>
      <c r="CE30" s="367"/>
      <c r="CF30" s="367"/>
      <c r="CG30" s="367"/>
      <c r="CH30" s="367"/>
      <c r="CI30" s="367"/>
      <c r="CJ30" s="367"/>
      <c r="CK30" s="367"/>
      <c r="CL30" s="368"/>
      <c r="CM30" s="366" t="s">
        <v>42</v>
      </c>
      <c r="CN30" s="367"/>
      <c r="CO30" s="367"/>
      <c r="CP30" s="367"/>
      <c r="CQ30" s="367"/>
      <c r="CR30" s="367"/>
      <c r="CS30" s="367"/>
      <c r="CT30" s="367"/>
      <c r="CU30" s="367"/>
      <c r="CX30" s="108"/>
      <c r="CY30" s="109"/>
      <c r="CZ30" s="109"/>
      <c r="DA30" s="109"/>
      <c r="DB30" s="110"/>
    </row>
    <row r="31" spans="1:106" s="2" customFormat="1" ht="12" customHeight="1">
      <c r="A31" s="367"/>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8"/>
      <c r="AV31" s="366"/>
      <c r="AW31" s="367"/>
      <c r="AX31" s="367"/>
      <c r="AY31" s="368"/>
      <c r="AZ31" s="366" t="s">
        <v>435</v>
      </c>
      <c r="BA31" s="367"/>
      <c r="BB31" s="367"/>
      <c r="BC31" s="367"/>
      <c r="BD31" s="367"/>
      <c r="BE31" s="368"/>
      <c r="BF31" s="366"/>
      <c r="BG31" s="367"/>
      <c r="BH31" s="367"/>
      <c r="BI31" s="367"/>
      <c r="BJ31" s="367"/>
      <c r="BK31" s="368"/>
      <c r="BL31" s="366" t="s">
        <v>35</v>
      </c>
      <c r="BM31" s="367"/>
      <c r="BN31" s="367"/>
      <c r="BO31" s="367"/>
      <c r="BP31" s="367"/>
      <c r="BQ31" s="367"/>
      <c r="BR31" s="367"/>
      <c r="BS31" s="367"/>
      <c r="BT31" s="368"/>
      <c r="BU31" s="366" t="s">
        <v>37</v>
      </c>
      <c r="BV31" s="367"/>
      <c r="BW31" s="367"/>
      <c r="BX31" s="367"/>
      <c r="BY31" s="367"/>
      <c r="BZ31" s="367"/>
      <c r="CA31" s="367"/>
      <c r="CB31" s="367"/>
      <c r="CC31" s="368"/>
      <c r="CD31" s="366" t="s">
        <v>37</v>
      </c>
      <c r="CE31" s="367"/>
      <c r="CF31" s="367"/>
      <c r="CG31" s="367"/>
      <c r="CH31" s="367"/>
      <c r="CI31" s="367"/>
      <c r="CJ31" s="367"/>
      <c r="CK31" s="367"/>
      <c r="CL31" s="368"/>
      <c r="CM31" s="366" t="s">
        <v>39</v>
      </c>
      <c r="CN31" s="367"/>
      <c r="CO31" s="367"/>
      <c r="CP31" s="367"/>
      <c r="CQ31" s="367"/>
      <c r="CR31" s="367"/>
      <c r="CS31" s="367"/>
      <c r="CT31" s="367"/>
      <c r="CU31" s="367"/>
      <c r="CX31" s="108"/>
      <c r="CY31" s="109"/>
      <c r="CZ31" s="109"/>
      <c r="DA31" s="109"/>
      <c r="DB31" s="110"/>
    </row>
    <row r="32" spans="1:106" s="2" customFormat="1" ht="12" customHeight="1">
      <c r="A32" s="367"/>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8"/>
      <c r="AV32" s="366"/>
      <c r="AW32" s="367"/>
      <c r="AX32" s="367"/>
      <c r="AY32" s="368"/>
      <c r="AZ32" s="366" t="s">
        <v>433</v>
      </c>
      <c r="BA32" s="367"/>
      <c r="BB32" s="367"/>
      <c r="BC32" s="367"/>
      <c r="BD32" s="367"/>
      <c r="BE32" s="368"/>
      <c r="BF32" s="366"/>
      <c r="BG32" s="367"/>
      <c r="BH32" s="367"/>
      <c r="BI32" s="367"/>
      <c r="BJ32" s="367"/>
      <c r="BK32" s="368"/>
      <c r="BL32" s="366" t="s">
        <v>36</v>
      </c>
      <c r="BM32" s="367"/>
      <c r="BN32" s="367"/>
      <c r="BO32" s="367"/>
      <c r="BP32" s="367"/>
      <c r="BQ32" s="367"/>
      <c r="BR32" s="367"/>
      <c r="BS32" s="367"/>
      <c r="BT32" s="368"/>
      <c r="BU32" s="366" t="s">
        <v>39</v>
      </c>
      <c r="BV32" s="367"/>
      <c r="BW32" s="367"/>
      <c r="BX32" s="367"/>
      <c r="BY32" s="367"/>
      <c r="BZ32" s="367"/>
      <c r="CA32" s="367"/>
      <c r="CB32" s="367"/>
      <c r="CC32" s="368"/>
      <c r="CD32" s="366" t="s">
        <v>39</v>
      </c>
      <c r="CE32" s="367"/>
      <c r="CF32" s="367"/>
      <c r="CG32" s="367"/>
      <c r="CH32" s="367"/>
      <c r="CI32" s="367"/>
      <c r="CJ32" s="367"/>
      <c r="CK32" s="367"/>
      <c r="CL32" s="368"/>
      <c r="CM32" s="366" t="s">
        <v>40</v>
      </c>
      <c r="CN32" s="367"/>
      <c r="CO32" s="367"/>
      <c r="CP32" s="367"/>
      <c r="CQ32" s="367"/>
      <c r="CR32" s="367"/>
      <c r="CS32" s="367"/>
      <c r="CT32" s="367"/>
      <c r="CU32" s="367"/>
      <c r="CX32" s="108"/>
      <c r="CY32" s="109"/>
      <c r="CZ32" s="109"/>
      <c r="DA32" s="109"/>
      <c r="DB32" s="110"/>
    </row>
    <row r="33" spans="1:106" s="2" customFormat="1" ht="12" customHeight="1">
      <c r="A33" s="367"/>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8"/>
      <c r="AV33" s="366"/>
      <c r="AW33" s="367"/>
      <c r="AX33" s="367"/>
      <c r="AY33" s="368"/>
      <c r="AZ33" s="366" t="s">
        <v>434</v>
      </c>
      <c r="BA33" s="367"/>
      <c r="BB33" s="367"/>
      <c r="BC33" s="367"/>
      <c r="BD33" s="367"/>
      <c r="BE33" s="368"/>
      <c r="BF33" s="366"/>
      <c r="BG33" s="367"/>
      <c r="BH33" s="367"/>
      <c r="BI33" s="367"/>
      <c r="BJ33" s="367"/>
      <c r="BK33" s="368"/>
      <c r="BL33" s="366" t="s">
        <v>37</v>
      </c>
      <c r="BM33" s="367"/>
      <c r="BN33" s="367"/>
      <c r="BO33" s="367"/>
      <c r="BP33" s="367"/>
      <c r="BQ33" s="367"/>
      <c r="BR33" s="367"/>
      <c r="BS33" s="367"/>
      <c r="BT33" s="368"/>
      <c r="BU33" s="366" t="s">
        <v>40</v>
      </c>
      <c r="BV33" s="367"/>
      <c r="BW33" s="367"/>
      <c r="BX33" s="367"/>
      <c r="BY33" s="367"/>
      <c r="BZ33" s="367"/>
      <c r="CA33" s="367"/>
      <c r="CB33" s="367"/>
      <c r="CC33" s="368"/>
      <c r="CD33" s="366" t="s">
        <v>40</v>
      </c>
      <c r="CE33" s="367"/>
      <c r="CF33" s="367"/>
      <c r="CG33" s="367"/>
      <c r="CH33" s="367"/>
      <c r="CI33" s="367"/>
      <c r="CJ33" s="367"/>
      <c r="CK33" s="367"/>
      <c r="CL33" s="368"/>
      <c r="CM33" s="366"/>
      <c r="CN33" s="367"/>
      <c r="CO33" s="367"/>
      <c r="CP33" s="367"/>
      <c r="CQ33" s="367"/>
      <c r="CR33" s="367"/>
      <c r="CS33" s="367"/>
      <c r="CT33" s="367"/>
      <c r="CU33" s="367"/>
      <c r="CX33" s="108"/>
      <c r="CY33" s="109"/>
      <c r="CZ33" s="109"/>
      <c r="DA33" s="228" t="s">
        <v>475</v>
      </c>
      <c r="DB33" s="228"/>
    </row>
    <row r="34" spans="1:106" s="2" customFormat="1" ht="12" customHeight="1" thickBot="1">
      <c r="A34" s="370">
        <v>1</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63">
        <v>2</v>
      </c>
      <c r="AW34" s="363"/>
      <c r="AX34" s="363"/>
      <c r="AY34" s="363"/>
      <c r="AZ34" s="363">
        <v>3</v>
      </c>
      <c r="BA34" s="363"/>
      <c r="BB34" s="363"/>
      <c r="BC34" s="363"/>
      <c r="BD34" s="363"/>
      <c r="BE34" s="363"/>
      <c r="BF34" s="363">
        <v>4</v>
      </c>
      <c r="BG34" s="363"/>
      <c r="BH34" s="363"/>
      <c r="BI34" s="363"/>
      <c r="BJ34" s="363"/>
      <c r="BK34" s="363"/>
      <c r="BL34" s="363">
        <v>5</v>
      </c>
      <c r="BM34" s="363"/>
      <c r="BN34" s="363"/>
      <c r="BO34" s="363"/>
      <c r="BP34" s="363"/>
      <c r="BQ34" s="363"/>
      <c r="BR34" s="363"/>
      <c r="BS34" s="363"/>
      <c r="BT34" s="363"/>
      <c r="BU34" s="363">
        <v>6</v>
      </c>
      <c r="BV34" s="363"/>
      <c r="BW34" s="363"/>
      <c r="BX34" s="363"/>
      <c r="BY34" s="363"/>
      <c r="BZ34" s="363"/>
      <c r="CA34" s="363"/>
      <c r="CB34" s="363"/>
      <c r="CC34" s="363"/>
      <c r="CD34" s="363">
        <v>7</v>
      </c>
      <c r="CE34" s="363"/>
      <c r="CF34" s="363"/>
      <c r="CG34" s="363"/>
      <c r="CH34" s="363"/>
      <c r="CI34" s="363"/>
      <c r="CJ34" s="363"/>
      <c r="CK34" s="363"/>
      <c r="CL34" s="363"/>
      <c r="CM34" s="363">
        <v>8</v>
      </c>
      <c r="CN34" s="363"/>
      <c r="CO34" s="363"/>
      <c r="CP34" s="363"/>
      <c r="CQ34" s="363"/>
      <c r="CR34" s="363"/>
      <c r="CS34" s="363"/>
      <c r="CT34" s="363"/>
      <c r="CU34" s="387"/>
      <c r="CX34" s="140">
        <v>2</v>
      </c>
      <c r="CY34" s="140">
        <v>4</v>
      </c>
      <c r="CZ34" s="140">
        <v>5</v>
      </c>
      <c r="DA34" s="140" t="s">
        <v>476</v>
      </c>
      <c r="DB34" s="141" t="s">
        <v>477</v>
      </c>
    </row>
    <row r="35" spans="1:106" ht="13.5" customHeight="1">
      <c r="A35" s="362" t="s">
        <v>137</v>
      </c>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5" t="s">
        <v>49</v>
      </c>
      <c r="AW35" s="364"/>
      <c r="AX35" s="364"/>
      <c r="AY35" s="364"/>
      <c r="AZ35" s="364"/>
      <c r="BA35" s="364"/>
      <c r="BB35" s="364"/>
      <c r="BC35" s="364"/>
      <c r="BD35" s="364"/>
      <c r="BE35" s="364"/>
      <c r="BF35" s="364"/>
      <c r="BG35" s="364"/>
      <c r="BH35" s="364"/>
      <c r="BI35" s="364"/>
      <c r="BJ35" s="364"/>
      <c r="BK35" s="364"/>
      <c r="BL35" s="389">
        <v>53359.86</v>
      </c>
      <c r="BM35" s="389"/>
      <c r="BN35" s="389"/>
      <c r="BO35" s="389"/>
      <c r="BP35" s="389"/>
      <c r="BQ35" s="389"/>
      <c r="BR35" s="389"/>
      <c r="BS35" s="389"/>
      <c r="BT35" s="389"/>
      <c r="BU35" s="369"/>
      <c r="BV35" s="369"/>
      <c r="BW35" s="369"/>
      <c r="BX35" s="369"/>
      <c r="BY35" s="369"/>
      <c r="BZ35" s="369"/>
      <c r="CA35" s="369"/>
      <c r="CB35" s="369"/>
      <c r="CC35" s="369"/>
      <c r="CD35" s="369"/>
      <c r="CE35" s="369"/>
      <c r="CF35" s="369"/>
      <c r="CG35" s="369"/>
      <c r="CH35" s="369"/>
      <c r="CI35" s="369"/>
      <c r="CJ35" s="369"/>
      <c r="CK35" s="369"/>
      <c r="CL35" s="369"/>
      <c r="CM35" s="369"/>
      <c r="CN35" s="369"/>
      <c r="CO35" s="369"/>
      <c r="CP35" s="369"/>
      <c r="CQ35" s="369"/>
      <c r="CR35" s="369"/>
      <c r="CS35" s="369"/>
      <c r="CT35" s="369"/>
      <c r="CU35" s="388"/>
      <c r="CX35" s="111">
        <v>48492.99</v>
      </c>
      <c r="CY35" s="112"/>
      <c r="CZ35" s="112">
        <v>4866.87</v>
      </c>
      <c r="DA35" s="112"/>
      <c r="DB35" s="107"/>
    </row>
    <row r="36" spans="1:106" ht="13.5" customHeight="1">
      <c r="A36" s="359" t="s">
        <v>138</v>
      </c>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1"/>
      <c r="AV36" s="291" t="s">
        <v>50</v>
      </c>
      <c r="AW36" s="190"/>
      <c r="AX36" s="190"/>
      <c r="AY36" s="190"/>
      <c r="AZ36" s="190"/>
      <c r="BA36" s="190"/>
      <c r="BB36" s="190"/>
      <c r="BC36" s="190"/>
      <c r="BD36" s="190"/>
      <c r="BE36" s="190"/>
      <c r="BF36" s="190"/>
      <c r="BG36" s="190"/>
      <c r="BH36" s="190"/>
      <c r="BI36" s="190"/>
      <c r="BJ36" s="190"/>
      <c r="BK36" s="190"/>
      <c r="BL36" s="192"/>
      <c r="BM36" s="192"/>
      <c r="BN36" s="192"/>
      <c r="BO36" s="192"/>
      <c r="BP36" s="192"/>
      <c r="BQ36" s="192"/>
      <c r="BR36" s="192"/>
      <c r="BS36" s="192"/>
      <c r="BT36" s="19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343"/>
      <c r="CX36" s="111"/>
      <c r="CY36" s="112"/>
      <c r="CZ36" s="112"/>
      <c r="DA36" s="112"/>
      <c r="DB36" s="107"/>
    </row>
    <row r="37" spans="1:106" ht="13.5" customHeight="1">
      <c r="A37" s="280" t="s">
        <v>46</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76" t="s">
        <v>51</v>
      </c>
      <c r="AW37" s="277"/>
      <c r="AX37" s="277"/>
      <c r="AY37" s="277"/>
      <c r="AZ37" s="277"/>
      <c r="BA37" s="277"/>
      <c r="BB37" s="277"/>
      <c r="BC37" s="277"/>
      <c r="BD37" s="277"/>
      <c r="BE37" s="277"/>
      <c r="BF37" s="190"/>
      <c r="BG37" s="190"/>
      <c r="BH37" s="190"/>
      <c r="BI37" s="190"/>
      <c r="BJ37" s="190"/>
      <c r="BK37" s="190"/>
      <c r="BL37" s="191">
        <f>BL41+BL53+BL67</f>
        <v>37518437.42</v>
      </c>
      <c r="BM37" s="192"/>
      <c r="BN37" s="192"/>
      <c r="BO37" s="192"/>
      <c r="BP37" s="192"/>
      <c r="BQ37" s="192"/>
      <c r="BR37" s="192"/>
      <c r="BS37" s="192"/>
      <c r="BT37" s="192"/>
      <c r="BU37" s="192">
        <f>BU41+BU53</f>
        <v>31398900</v>
      </c>
      <c r="BV37" s="192"/>
      <c r="BW37" s="192"/>
      <c r="BX37" s="192"/>
      <c r="BY37" s="192"/>
      <c r="BZ37" s="192"/>
      <c r="CA37" s="192"/>
      <c r="CB37" s="192"/>
      <c r="CC37" s="192"/>
      <c r="CD37" s="192">
        <f>CD41+CD53</f>
        <v>31645900</v>
      </c>
      <c r="CE37" s="192"/>
      <c r="CF37" s="192"/>
      <c r="CG37" s="192"/>
      <c r="CH37" s="192"/>
      <c r="CI37" s="192"/>
      <c r="CJ37" s="192"/>
      <c r="CK37" s="192"/>
      <c r="CL37" s="192"/>
      <c r="CM37" s="242"/>
      <c r="CN37" s="242"/>
      <c r="CO37" s="242"/>
      <c r="CP37" s="242"/>
      <c r="CQ37" s="242"/>
      <c r="CR37" s="242"/>
      <c r="CS37" s="242"/>
      <c r="CT37" s="242"/>
      <c r="CU37" s="343"/>
      <c r="CX37" s="111">
        <f>CX41</f>
        <v>901780</v>
      </c>
      <c r="CY37" s="112"/>
      <c r="CZ37" s="112">
        <f>CZ41+CZ67</f>
        <v>7788657.4399999995</v>
      </c>
      <c r="DA37" s="112"/>
      <c r="DB37" s="107"/>
    </row>
    <row r="38" spans="1:106" ht="12.75">
      <c r="A38" s="310" t="s">
        <v>47</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58"/>
      <c r="AV38" s="287" t="s">
        <v>52</v>
      </c>
      <c r="AW38" s="267"/>
      <c r="AX38" s="267"/>
      <c r="AY38" s="268"/>
      <c r="AZ38" s="266" t="s">
        <v>313</v>
      </c>
      <c r="BA38" s="267"/>
      <c r="BB38" s="267"/>
      <c r="BC38" s="267"/>
      <c r="BD38" s="267"/>
      <c r="BE38" s="268"/>
      <c r="BF38" s="266"/>
      <c r="BG38" s="267"/>
      <c r="BH38" s="267"/>
      <c r="BI38" s="267"/>
      <c r="BJ38" s="267"/>
      <c r="BK38" s="268"/>
      <c r="BL38" s="193"/>
      <c r="BM38" s="194"/>
      <c r="BN38" s="194"/>
      <c r="BO38" s="194"/>
      <c r="BP38" s="194"/>
      <c r="BQ38" s="194"/>
      <c r="BR38" s="194"/>
      <c r="BS38" s="194"/>
      <c r="BT38" s="195"/>
      <c r="BU38" s="193"/>
      <c r="BV38" s="194"/>
      <c r="BW38" s="194"/>
      <c r="BX38" s="194"/>
      <c r="BY38" s="194"/>
      <c r="BZ38" s="194"/>
      <c r="CA38" s="194"/>
      <c r="CB38" s="194"/>
      <c r="CC38" s="195"/>
      <c r="CD38" s="193"/>
      <c r="CE38" s="194"/>
      <c r="CF38" s="194"/>
      <c r="CG38" s="194"/>
      <c r="CH38" s="194"/>
      <c r="CI38" s="194"/>
      <c r="CJ38" s="194"/>
      <c r="CK38" s="194"/>
      <c r="CL38" s="195"/>
      <c r="CM38" s="245"/>
      <c r="CN38" s="246"/>
      <c r="CO38" s="246"/>
      <c r="CP38" s="246"/>
      <c r="CQ38" s="246"/>
      <c r="CR38" s="246"/>
      <c r="CS38" s="246"/>
      <c r="CT38" s="246"/>
      <c r="CU38" s="247"/>
      <c r="CX38" s="221"/>
      <c r="CY38" s="218"/>
      <c r="CZ38" s="218"/>
      <c r="DA38" s="112"/>
      <c r="DB38" s="107"/>
    </row>
    <row r="39" spans="1:106" ht="12.75">
      <c r="A39" s="313" t="s">
        <v>48</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4"/>
      <c r="AV39" s="288"/>
      <c r="AW39" s="214"/>
      <c r="AX39" s="214"/>
      <c r="AY39" s="215"/>
      <c r="AZ39" s="213"/>
      <c r="BA39" s="214"/>
      <c r="BB39" s="214"/>
      <c r="BC39" s="214"/>
      <c r="BD39" s="214"/>
      <c r="BE39" s="215"/>
      <c r="BF39" s="213"/>
      <c r="BG39" s="214"/>
      <c r="BH39" s="214"/>
      <c r="BI39" s="214"/>
      <c r="BJ39" s="214"/>
      <c r="BK39" s="215"/>
      <c r="BL39" s="196"/>
      <c r="BM39" s="197"/>
      <c r="BN39" s="197"/>
      <c r="BO39" s="197"/>
      <c r="BP39" s="197"/>
      <c r="BQ39" s="197"/>
      <c r="BR39" s="197"/>
      <c r="BS39" s="197"/>
      <c r="BT39" s="198"/>
      <c r="BU39" s="196"/>
      <c r="BV39" s="197"/>
      <c r="BW39" s="197"/>
      <c r="BX39" s="197"/>
      <c r="BY39" s="197"/>
      <c r="BZ39" s="197"/>
      <c r="CA39" s="197"/>
      <c r="CB39" s="197"/>
      <c r="CC39" s="198"/>
      <c r="CD39" s="196"/>
      <c r="CE39" s="197"/>
      <c r="CF39" s="197"/>
      <c r="CG39" s="197"/>
      <c r="CH39" s="197"/>
      <c r="CI39" s="197"/>
      <c r="CJ39" s="197"/>
      <c r="CK39" s="197"/>
      <c r="CL39" s="198"/>
      <c r="CM39" s="263"/>
      <c r="CN39" s="264"/>
      <c r="CO39" s="264"/>
      <c r="CP39" s="264"/>
      <c r="CQ39" s="264"/>
      <c r="CR39" s="264"/>
      <c r="CS39" s="264"/>
      <c r="CT39" s="264"/>
      <c r="CU39" s="309"/>
      <c r="CX39" s="222"/>
      <c r="CY39" s="220"/>
      <c r="CZ39" s="220"/>
      <c r="DA39" s="112"/>
      <c r="DB39" s="107"/>
    </row>
    <row r="40" spans="1:106" ht="12.75">
      <c r="A40" s="289" t="s">
        <v>47</v>
      </c>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92"/>
      <c r="AV40" s="287" t="s">
        <v>54</v>
      </c>
      <c r="AW40" s="267"/>
      <c r="AX40" s="267"/>
      <c r="AY40" s="268"/>
      <c r="AZ40" s="266"/>
      <c r="BA40" s="267"/>
      <c r="BB40" s="267"/>
      <c r="BC40" s="267"/>
      <c r="BD40" s="267"/>
      <c r="BE40" s="268"/>
      <c r="BF40" s="266"/>
      <c r="BG40" s="267"/>
      <c r="BH40" s="267"/>
      <c r="BI40" s="267"/>
      <c r="BJ40" s="267"/>
      <c r="BK40" s="268"/>
      <c r="BL40" s="193"/>
      <c r="BM40" s="194"/>
      <c r="BN40" s="194"/>
      <c r="BO40" s="194"/>
      <c r="BP40" s="194"/>
      <c r="BQ40" s="194"/>
      <c r="BR40" s="194"/>
      <c r="BS40" s="194"/>
      <c r="BT40" s="195"/>
      <c r="BU40" s="245"/>
      <c r="BV40" s="246"/>
      <c r="BW40" s="246"/>
      <c r="BX40" s="246"/>
      <c r="BY40" s="246"/>
      <c r="BZ40" s="246"/>
      <c r="CA40" s="246"/>
      <c r="CB40" s="246"/>
      <c r="CC40" s="261"/>
      <c r="CD40" s="245"/>
      <c r="CE40" s="246"/>
      <c r="CF40" s="246"/>
      <c r="CG40" s="246"/>
      <c r="CH40" s="246"/>
      <c r="CI40" s="246"/>
      <c r="CJ40" s="246"/>
      <c r="CK40" s="246"/>
      <c r="CL40" s="261"/>
      <c r="CM40" s="245"/>
      <c r="CN40" s="246"/>
      <c r="CO40" s="246"/>
      <c r="CP40" s="246"/>
      <c r="CQ40" s="246"/>
      <c r="CR40" s="246"/>
      <c r="CS40" s="246"/>
      <c r="CT40" s="246"/>
      <c r="CU40" s="247"/>
      <c r="CX40" s="113"/>
      <c r="CY40" s="114"/>
      <c r="CZ40" s="114"/>
      <c r="DA40" s="112"/>
      <c r="DB40" s="107"/>
    </row>
    <row r="41" spans="1:106" ht="12.75">
      <c r="A41" s="278" t="s">
        <v>55</v>
      </c>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87" t="s">
        <v>249</v>
      </c>
      <c r="AW41" s="267"/>
      <c r="AX41" s="267"/>
      <c r="AY41" s="268"/>
      <c r="AZ41" s="266" t="s">
        <v>314</v>
      </c>
      <c r="BA41" s="267"/>
      <c r="BB41" s="267"/>
      <c r="BC41" s="267"/>
      <c r="BD41" s="267"/>
      <c r="BE41" s="268"/>
      <c r="BF41" s="266"/>
      <c r="BG41" s="267"/>
      <c r="BH41" s="267"/>
      <c r="BI41" s="267"/>
      <c r="BJ41" s="267"/>
      <c r="BK41" s="268"/>
      <c r="BL41" s="193">
        <f>BL42+BL49</f>
        <v>29729779.98</v>
      </c>
      <c r="BM41" s="194"/>
      <c r="BN41" s="194"/>
      <c r="BO41" s="194"/>
      <c r="BP41" s="194"/>
      <c r="BQ41" s="194"/>
      <c r="BR41" s="194"/>
      <c r="BS41" s="194"/>
      <c r="BT41" s="195"/>
      <c r="BU41" s="193">
        <f>BU42+BU49</f>
        <v>28991900</v>
      </c>
      <c r="BV41" s="194"/>
      <c r="BW41" s="194"/>
      <c r="BX41" s="194"/>
      <c r="BY41" s="194"/>
      <c r="BZ41" s="194"/>
      <c r="CA41" s="194"/>
      <c r="CB41" s="194"/>
      <c r="CC41" s="195"/>
      <c r="CD41" s="193">
        <f>CD42+CD49</f>
        <v>29053900</v>
      </c>
      <c r="CE41" s="194"/>
      <c r="CF41" s="194"/>
      <c r="CG41" s="194"/>
      <c r="CH41" s="194"/>
      <c r="CI41" s="194"/>
      <c r="CJ41" s="194"/>
      <c r="CK41" s="194"/>
      <c r="CL41" s="195"/>
      <c r="CM41" s="245" t="s">
        <v>323</v>
      </c>
      <c r="CN41" s="246"/>
      <c r="CO41" s="246"/>
      <c r="CP41" s="246"/>
      <c r="CQ41" s="246"/>
      <c r="CR41" s="246"/>
      <c r="CS41" s="246"/>
      <c r="CT41" s="246"/>
      <c r="CU41" s="247"/>
      <c r="CX41" s="115">
        <f>SUM(CX42:CX61)</f>
        <v>901780</v>
      </c>
      <c r="CY41" s="116">
        <f>SUM(CY42:CY61)</f>
        <v>28827999.98</v>
      </c>
      <c r="CZ41" s="116">
        <f>SUM(CZ42:CZ61)</f>
        <v>7788657.4399999995</v>
      </c>
      <c r="DA41" s="117">
        <f>DA73+DA200</f>
        <v>10288750</v>
      </c>
      <c r="DB41" s="117">
        <f>DB73+DB200</f>
        <v>20435200</v>
      </c>
    </row>
    <row r="42" spans="1:106" ht="12.75">
      <c r="A42" s="278" t="s">
        <v>47</v>
      </c>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87" t="s">
        <v>56</v>
      </c>
      <c r="AW42" s="267"/>
      <c r="AX42" s="267"/>
      <c r="AY42" s="268"/>
      <c r="AZ42" s="266" t="s">
        <v>315</v>
      </c>
      <c r="BA42" s="267"/>
      <c r="BB42" s="267"/>
      <c r="BC42" s="267"/>
      <c r="BD42" s="267"/>
      <c r="BE42" s="268"/>
      <c r="BF42" s="266"/>
      <c r="BG42" s="267"/>
      <c r="BH42" s="267"/>
      <c r="BI42" s="267"/>
      <c r="BJ42" s="267"/>
      <c r="BK42" s="268"/>
      <c r="BL42" s="354">
        <f>CY42+CY45</f>
        <v>28827999.98</v>
      </c>
      <c r="BM42" s="194"/>
      <c r="BN42" s="194"/>
      <c r="BO42" s="194"/>
      <c r="BP42" s="194"/>
      <c r="BQ42" s="194"/>
      <c r="BR42" s="194"/>
      <c r="BS42" s="194"/>
      <c r="BT42" s="195"/>
      <c r="BU42" s="193">
        <v>28991900</v>
      </c>
      <c r="BV42" s="194"/>
      <c r="BW42" s="194"/>
      <c r="BX42" s="194"/>
      <c r="BY42" s="194"/>
      <c r="BZ42" s="194"/>
      <c r="CA42" s="194"/>
      <c r="CB42" s="194"/>
      <c r="CC42" s="195"/>
      <c r="CD42" s="193">
        <v>29053900</v>
      </c>
      <c r="CE42" s="194"/>
      <c r="CF42" s="194"/>
      <c r="CG42" s="194"/>
      <c r="CH42" s="194"/>
      <c r="CI42" s="194"/>
      <c r="CJ42" s="194"/>
      <c r="CK42" s="194"/>
      <c r="CL42" s="195"/>
      <c r="CM42" s="245"/>
      <c r="CN42" s="246"/>
      <c r="CO42" s="246"/>
      <c r="CP42" s="246"/>
      <c r="CQ42" s="246"/>
      <c r="CR42" s="246"/>
      <c r="CS42" s="246"/>
      <c r="CT42" s="246"/>
      <c r="CU42" s="247"/>
      <c r="CX42" s="221"/>
      <c r="CY42" s="230">
        <v>28560700</v>
      </c>
      <c r="CZ42" s="218"/>
      <c r="DA42" s="229"/>
      <c r="DB42" s="229">
        <f>CZ42</f>
        <v>0</v>
      </c>
    </row>
    <row r="43" spans="1:106" ht="12.75">
      <c r="A43" s="274" t="s">
        <v>264</v>
      </c>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338"/>
      <c r="AW43" s="304"/>
      <c r="AX43" s="304"/>
      <c r="AY43" s="305"/>
      <c r="AZ43" s="303"/>
      <c r="BA43" s="304"/>
      <c r="BB43" s="304"/>
      <c r="BC43" s="304"/>
      <c r="BD43" s="304"/>
      <c r="BE43" s="305"/>
      <c r="BF43" s="303"/>
      <c r="BG43" s="304"/>
      <c r="BH43" s="304"/>
      <c r="BI43" s="304"/>
      <c r="BJ43" s="304"/>
      <c r="BK43" s="305"/>
      <c r="BL43" s="345"/>
      <c r="BM43" s="346"/>
      <c r="BN43" s="346"/>
      <c r="BO43" s="346"/>
      <c r="BP43" s="346"/>
      <c r="BQ43" s="346"/>
      <c r="BR43" s="346"/>
      <c r="BS43" s="346"/>
      <c r="BT43" s="347"/>
      <c r="BU43" s="345"/>
      <c r="BV43" s="346"/>
      <c r="BW43" s="346"/>
      <c r="BX43" s="346"/>
      <c r="BY43" s="346"/>
      <c r="BZ43" s="346"/>
      <c r="CA43" s="346"/>
      <c r="CB43" s="346"/>
      <c r="CC43" s="347"/>
      <c r="CD43" s="345"/>
      <c r="CE43" s="346"/>
      <c r="CF43" s="346"/>
      <c r="CG43" s="346"/>
      <c r="CH43" s="346"/>
      <c r="CI43" s="346"/>
      <c r="CJ43" s="346"/>
      <c r="CK43" s="346"/>
      <c r="CL43" s="347"/>
      <c r="CM43" s="248"/>
      <c r="CN43" s="249"/>
      <c r="CO43" s="249"/>
      <c r="CP43" s="249"/>
      <c r="CQ43" s="249"/>
      <c r="CR43" s="249"/>
      <c r="CS43" s="249"/>
      <c r="CT43" s="249"/>
      <c r="CU43" s="250"/>
      <c r="CX43" s="223"/>
      <c r="CY43" s="231"/>
      <c r="CZ43" s="219"/>
      <c r="DA43" s="229"/>
      <c r="DB43" s="229"/>
    </row>
    <row r="44" spans="1:106" ht="12.75">
      <c r="A44" s="274" t="s">
        <v>266</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338"/>
      <c r="AW44" s="304"/>
      <c r="AX44" s="304"/>
      <c r="AY44" s="305"/>
      <c r="AZ44" s="303"/>
      <c r="BA44" s="304"/>
      <c r="BB44" s="304"/>
      <c r="BC44" s="304"/>
      <c r="BD44" s="304"/>
      <c r="BE44" s="305"/>
      <c r="BF44" s="303"/>
      <c r="BG44" s="304"/>
      <c r="BH44" s="304"/>
      <c r="BI44" s="304"/>
      <c r="BJ44" s="304"/>
      <c r="BK44" s="305"/>
      <c r="BL44" s="345"/>
      <c r="BM44" s="346"/>
      <c r="BN44" s="346"/>
      <c r="BO44" s="346"/>
      <c r="BP44" s="346"/>
      <c r="BQ44" s="346"/>
      <c r="BR44" s="346"/>
      <c r="BS44" s="346"/>
      <c r="BT44" s="347"/>
      <c r="BU44" s="345"/>
      <c r="BV44" s="346"/>
      <c r="BW44" s="346"/>
      <c r="BX44" s="346"/>
      <c r="BY44" s="346"/>
      <c r="BZ44" s="346"/>
      <c r="CA44" s="346"/>
      <c r="CB44" s="346"/>
      <c r="CC44" s="347"/>
      <c r="CD44" s="345"/>
      <c r="CE44" s="346"/>
      <c r="CF44" s="346"/>
      <c r="CG44" s="346"/>
      <c r="CH44" s="346"/>
      <c r="CI44" s="346"/>
      <c r="CJ44" s="346"/>
      <c r="CK44" s="346"/>
      <c r="CL44" s="347"/>
      <c r="CM44" s="248"/>
      <c r="CN44" s="249"/>
      <c r="CO44" s="249"/>
      <c r="CP44" s="249"/>
      <c r="CQ44" s="249"/>
      <c r="CR44" s="249"/>
      <c r="CS44" s="249"/>
      <c r="CT44" s="249"/>
      <c r="CU44" s="250"/>
      <c r="CX44" s="223"/>
      <c r="CY44" s="231"/>
      <c r="CZ44" s="219"/>
      <c r="DA44" s="229"/>
      <c r="DB44" s="229"/>
    </row>
    <row r="45" spans="1:106" ht="12.75">
      <c r="A45" s="289" t="s">
        <v>265</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8"/>
      <c r="AW45" s="214"/>
      <c r="AX45" s="214"/>
      <c r="AY45" s="215"/>
      <c r="AZ45" s="213"/>
      <c r="BA45" s="214"/>
      <c r="BB45" s="214"/>
      <c r="BC45" s="214"/>
      <c r="BD45" s="214"/>
      <c r="BE45" s="215"/>
      <c r="BF45" s="213"/>
      <c r="BG45" s="214"/>
      <c r="BH45" s="214"/>
      <c r="BI45" s="214"/>
      <c r="BJ45" s="214"/>
      <c r="BK45" s="215"/>
      <c r="BL45" s="196"/>
      <c r="BM45" s="197"/>
      <c r="BN45" s="197"/>
      <c r="BO45" s="197"/>
      <c r="BP45" s="197"/>
      <c r="BQ45" s="197"/>
      <c r="BR45" s="197"/>
      <c r="BS45" s="197"/>
      <c r="BT45" s="198"/>
      <c r="BU45" s="196"/>
      <c r="BV45" s="197"/>
      <c r="BW45" s="197"/>
      <c r="BX45" s="197"/>
      <c r="BY45" s="197"/>
      <c r="BZ45" s="197"/>
      <c r="CA45" s="197"/>
      <c r="CB45" s="197"/>
      <c r="CC45" s="198"/>
      <c r="CD45" s="196"/>
      <c r="CE45" s="197"/>
      <c r="CF45" s="197"/>
      <c r="CG45" s="197"/>
      <c r="CH45" s="197"/>
      <c r="CI45" s="197"/>
      <c r="CJ45" s="197"/>
      <c r="CK45" s="197"/>
      <c r="CL45" s="198"/>
      <c r="CM45" s="263"/>
      <c r="CN45" s="264"/>
      <c r="CO45" s="264"/>
      <c r="CP45" s="264"/>
      <c r="CQ45" s="264"/>
      <c r="CR45" s="264"/>
      <c r="CS45" s="264"/>
      <c r="CT45" s="264"/>
      <c r="CU45" s="309"/>
      <c r="CX45" s="222"/>
      <c r="CY45" s="150">
        <v>267299.98</v>
      </c>
      <c r="CZ45" s="220"/>
      <c r="DA45" s="229"/>
      <c r="DB45" s="229"/>
    </row>
    <row r="46" spans="1:106" ht="12.7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62"/>
      <c r="AW46" s="35"/>
      <c r="AX46" s="35"/>
      <c r="AY46" s="61"/>
      <c r="AZ46" s="159"/>
      <c r="BA46" s="35"/>
      <c r="BB46" s="35"/>
      <c r="BC46" s="35"/>
      <c r="BD46" s="35"/>
      <c r="BE46" s="61"/>
      <c r="BF46" s="159"/>
      <c r="BG46" s="35"/>
      <c r="BH46" s="35"/>
      <c r="BI46" s="35"/>
      <c r="BJ46" s="35"/>
      <c r="BK46" s="61"/>
      <c r="BL46" s="160"/>
      <c r="BM46" s="161"/>
      <c r="BN46" s="161"/>
      <c r="BO46" s="161"/>
      <c r="BP46" s="161"/>
      <c r="BQ46" s="161"/>
      <c r="BR46" s="161"/>
      <c r="BS46" s="161"/>
      <c r="BT46" s="162"/>
      <c r="BU46" s="160"/>
      <c r="BV46" s="161"/>
      <c r="BW46" s="161"/>
      <c r="BX46" s="161"/>
      <c r="BY46" s="161"/>
      <c r="BZ46" s="161"/>
      <c r="CA46" s="161"/>
      <c r="CB46" s="161"/>
      <c r="CC46" s="162"/>
      <c r="CD46" s="160"/>
      <c r="CE46" s="161"/>
      <c r="CF46" s="161"/>
      <c r="CG46" s="161"/>
      <c r="CH46" s="161"/>
      <c r="CI46" s="161"/>
      <c r="CJ46" s="161"/>
      <c r="CK46" s="161"/>
      <c r="CL46" s="162"/>
      <c r="CM46" s="86"/>
      <c r="CN46" s="87"/>
      <c r="CO46" s="87"/>
      <c r="CP46" s="87"/>
      <c r="CQ46" s="87"/>
      <c r="CR46" s="87"/>
      <c r="CS46" s="87"/>
      <c r="CT46" s="87"/>
      <c r="CU46" s="92"/>
      <c r="CX46" s="156"/>
      <c r="CY46" s="155"/>
      <c r="CZ46" s="155"/>
      <c r="DA46" s="157"/>
      <c r="DB46" s="157"/>
    </row>
    <row r="47" spans="1:106" ht="12.75">
      <c r="A47" s="348" t="s">
        <v>267</v>
      </c>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50"/>
      <c r="AV47" s="287" t="s">
        <v>57</v>
      </c>
      <c r="AW47" s="267"/>
      <c r="AX47" s="267"/>
      <c r="AY47" s="268"/>
      <c r="AZ47" s="266" t="s">
        <v>314</v>
      </c>
      <c r="BA47" s="267"/>
      <c r="BB47" s="267"/>
      <c r="BC47" s="267"/>
      <c r="BD47" s="267"/>
      <c r="BE47" s="268"/>
      <c r="BF47" s="266"/>
      <c r="BG47" s="267"/>
      <c r="BH47" s="267"/>
      <c r="BI47" s="267"/>
      <c r="BJ47" s="267"/>
      <c r="BK47" s="268"/>
      <c r="BL47" s="193"/>
      <c r="BM47" s="194"/>
      <c r="BN47" s="194"/>
      <c r="BO47" s="194"/>
      <c r="BP47" s="194"/>
      <c r="BQ47" s="194"/>
      <c r="BR47" s="194"/>
      <c r="BS47" s="194"/>
      <c r="BT47" s="195"/>
      <c r="BU47" s="193"/>
      <c r="BV47" s="194"/>
      <c r="BW47" s="194"/>
      <c r="BX47" s="194"/>
      <c r="BY47" s="194"/>
      <c r="BZ47" s="194"/>
      <c r="CA47" s="194"/>
      <c r="CB47" s="194"/>
      <c r="CC47" s="195"/>
      <c r="CD47" s="193"/>
      <c r="CE47" s="194"/>
      <c r="CF47" s="194"/>
      <c r="CG47" s="194"/>
      <c r="CH47" s="194"/>
      <c r="CI47" s="194"/>
      <c r="CJ47" s="194"/>
      <c r="CK47" s="194"/>
      <c r="CL47" s="195"/>
      <c r="CM47" s="245"/>
      <c r="CN47" s="246"/>
      <c r="CO47" s="246"/>
      <c r="CP47" s="246"/>
      <c r="CQ47" s="246"/>
      <c r="CR47" s="246"/>
      <c r="CS47" s="246"/>
      <c r="CT47" s="246"/>
      <c r="CU47" s="247"/>
      <c r="CX47" s="221"/>
      <c r="CY47" s="218"/>
      <c r="CZ47" s="218"/>
      <c r="DA47" s="112"/>
      <c r="DB47" s="107"/>
    </row>
    <row r="48" spans="1:106" ht="14.25" customHeight="1">
      <c r="A48" s="274" t="s">
        <v>268</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5"/>
      <c r="AV48" s="338"/>
      <c r="AW48" s="304"/>
      <c r="AX48" s="304"/>
      <c r="AY48" s="305"/>
      <c r="AZ48" s="303"/>
      <c r="BA48" s="304"/>
      <c r="BB48" s="304"/>
      <c r="BC48" s="304"/>
      <c r="BD48" s="304"/>
      <c r="BE48" s="305"/>
      <c r="BF48" s="303"/>
      <c r="BG48" s="304"/>
      <c r="BH48" s="304"/>
      <c r="BI48" s="304"/>
      <c r="BJ48" s="304"/>
      <c r="BK48" s="305"/>
      <c r="BL48" s="345"/>
      <c r="BM48" s="346"/>
      <c r="BN48" s="346"/>
      <c r="BO48" s="346"/>
      <c r="BP48" s="346"/>
      <c r="BQ48" s="346"/>
      <c r="BR48" s="346"/>
      <c r="BS48" s="346"/>
      <c r="BT48" s="347"/>
      <c r="BU48" s="345"/>
      <c r="BV48" s="346"/>
      <c r="BW48" s="346"/>
      <c r="BX48" s="346"/>
      <c r="BY48" s="346"/>
      <c r="BZ48" s="346"/>
      <c r="CA48" s="346"/>
      <c r="CB48" s="346"/>
      <c r="CC48" s="347"/>
      <c r="CD48" s="345"/>
      <c r="CE48" s="346"/>
      <c r="CF48" s="346"/>
      <c r="CG48" s="346"/>
      <c r="CH48" s="346"/>
      <c r="CI48" s="346"/>
      <c r="CJ48" s="346"/>
      <c r="CK48" s="346"/>
      <c r="CL48" s="347"/>
      <c r="CM48" s="248"/>
      <c r="CN48" s="249"/>
      <c r="CO48" s="249"/>
      <c r="CP48" s="249"/>
      <c r="CQ48" s="249"/>
      <c r="CR48" s="249"/>
      <c r="CS48" s="249"/>
      <c r="CT48" s="249"/>
      <c r="CU48" s="250"/>
      <c r="CX48" s="222"/>
      <c r="CY48" s="220"/>
      <c r="CZ48" s="220"/>
      <c r="DA48" s="112"/>
      <c r="DB48" s="107"/>
    </row>
    <row r="49" spans="1:106" ht="13.5" customHeight="1">
      <c r="A49" s="279" t="s">
        <v>317</v>
      </c>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91" t="s">
        <v>316</v>
      </c>
      <c r="AW49" s="190"/>
      <c r="AX49" s="190"/>
      <c r="AY49" s="190"/>
      <c r="AZ49" s="190" t="s">
        <v>426</v>
      </c>
      <c r="BA49" s="190"/>
      <c r="BB49" s="190"/>
      <c r="BC49" s="190"/>
      <c r="BD49" s="190"/>
      <c r="BE49" s="190"/>
      <c r="BF49" s="190"/>
      <c r="BG49" s="190"/>
      <c r="BH49" s="190"/>
      <c r="BI49" s="190"/>
      <c r="BJ49" s="190"/>
      <c r="BK49" s="190"/>
      <c r="BL49" s="256">
        <f>CX49</f>
        <v>901780</v>
      </c>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42"/>
      <c r="CN49" s="242"/>
      <c r="CO49" s="242"/>
      <c r="CP49" s="242"/>
      <c r="CQ49" s="242"/>
      <c r="CR49" s="242"/>
      <c r="CS49" s="242"/>
      <c r="CT49" s="242"/>
      <c r="CU49" s="343"/>
      <c r="CX49" s="111">
        <v>901780</v>
      </c>
      <c r="CY49" s="112"/>
      <c r="CZ49" s="112"/>
      <c r="DA49" s="112"/>
      <c r="DB49" s="107"/>
    </row>
    <row r="50" spans="1:106" ht="13.5" customHeight="1">
      <c r="A50" s="332" t="s">
        <v>58</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291" t="s">
        <v>59</v>
      </c>
      <c r="AW50" s="190"/>
      <c r="AX50" s="190"/>
      <c r="AY50" s="190"/>
      <c r="AZ50" s="190" t="s">
        <v>318</v>
      </c>
      <c r="BA50" s="190"/>
      <c r="BB50" s="190"/>
      <c r="BC50" s="190"/>
      <c r="BD50" s="190"/>
      <c r="BE50" s="190"/>
      <c r="BF50" s="190"/>
      <c r="BG50" s="190"/>
      <c r="BH50" s="190"/>
      <c r="BI50" s="190"/>
      <c r="BJ50" s="190"/>
      <c r="BK50" s="190"/>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242"/>
      <c r="CN50" s="242"/>
      <c r="CO50" s="242"/>
      <c r="CP50" s="242"/>
      <c r="CQ50" s="242"/>
      <c r="CR50" s="242"/>
      <c r="CS50" s="242"/>
      <c r="CT50" s="242"/>
      <c r="CU50" s="343"/>
      <c r="CX50" s="111"/>
      <c r="CY50" s="112"/>
      <c r="CZ50" s="112"/>
      <c r="DA50" s="112"/>
      <c r="DB50" s="107"/>
    </row>
    <row r="51" spans="1:106" ht="12.75">
      <c r="A51" s="278" t="s">
        <v>47</v>
      </c>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87" t="s">
        <v>60</v>
      </c>
      <c r="AW51" s="267"/>
      <c r="AX51" s="267"/>
      <c r="AY51" s="268"/>
      <c r="AZ51" s="266" t="s">
        <v>318</v>
      </c>
      <c r="BA51" s="267"/>
      <c r="BB51" s="267"/>
      <c r="BC51" s="267"/>
      <c r="BD51" s="267"/>
      <c r="BE51" s="268"/>
      <c r="BF51" s="266"/>
      <c r="BG51" s="267"/>
      <c r="BH51" s="267"/>
      <c r="BI51" s="267"/>
      <c r="BJ51" s="267"/>
      <c r="BK51" s="268"/>
      <c r="BL51" s="193"/>
      <c r="BM51" s="194"/>
      <c r="BN51" s="194"/>
      <c r="BO51" s="194"/>
      <c r="BP51" s="194"/>
      <c r="BQ51" s="194"/>
      <c r="BR51" s="194"/>
      <c r="BS51" s="194"/>
      <c r="BT51" s="195"/>
      <c r="BU51" s="193"/>
      <c r="BV51" s="194"/>
      <c r="BW51" s="194"/>
      <c r="BX51" s="194"/>
      <c r="BY51" s="194"/>
      <c r="BZ51" s="194"/>
      <c r="CA51" s="194"/>
      <c r="CB51" s="194"/>
      <c r="CC51" s="195"/>
      <c r="CD51" s="193"/>
      <c r="CE51" s="194"/>
      <c r="CF51" s="194"/>
      <c r="CG51" s="194"/>
      <c r="CH51" s="194"/>
      <c r="CI51" s="194"/>
      <c r="CJ51" s="194"/>
      <c r="CK51" s="194"/>
      <c r="CL51" s="195"/>
      <c r="CM51" s="245"/>
      <c r="CN51" s="246"/>
      <c r="CO51" s="246"/>
      <c r="CP51" s="246"/>
      <c r="CQ51" s="246"/>
      <c r="CR51" s="246"/>
      <c r="CS51" s="246"/>
      <c r="CT51" s="246"/>
      <c r="CU51" s="247"/>
      <c r="CX51" s="221"/>
      <c r="CY51" s="218"/>
      <c r="CZ51" s="218"/>
      <c r="DA51" s="112"/>
      <c r="DB51" s="107"/>
    </row>
    <row r="52" spans="1:106" ht="12.75">
      <c r="A52" s="289"/>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8"/>
      <c r="AW52" s="214"/>
      <c r="AX52" s="214"/>
      <c r="AY52" s="215"/>
      <c r="AZ52" s="213"/>
      <c r="BA52" s="214"/>
      <c r="BB52" s="214"/>
      <c r="BC52" s="214"/>
      <c r="BD52" s="214"/>
      <c r="BE52" s="215"/>
      <c r="BF52" s="213"/>
      <c r="BG52" s="214"/>
      <c r="BH52" s="214"/>
      <c r="BI52" s="214"/>
      <c r="BJ52" s="214"/>
      <c r="BK52" s="215"/>
      <c r="BL52" s="196"/>
      <c r="BM52" s="197"/>
      <c r="BN52" s="197"/>
      <c r="BO52" s="197"/>
      <c r="BP52" s="197"/>
      <c r="BQ52" s="197"/>
      <c r="BR52" s="197"/>
      <c r="BS52" s="197"/>
      <c r="BT52" s="198"/>
      <c r="BU52" s="196"/>
      <c r="BV52" s="197"/>
      <c r="BW52" s="197"/>
      <c r="BX52" s="197"/>
      <c r="BY52" s="197"/>
      <c r="BZ52" s="197"/>
      <c r="CA52" s="197"/>
      <c r="CB52" s="197"/>
      <c r="CC52" s="198"/>
      <c r="CD52" s="196"/>
      <c r="CE52" s="197"/>
      <c r="CF52" s="197"/>
      <c r="CG52" s="197"/>
      <c r="CH52" s="197"/>
      <c r="CI52" s="197"/>
      <c r="CJ52" s="197"/>
      <c r="CK52" s="197"/>
      <c r="CL52" s="198"/>
      <c r="CM52" s="263"/>
      <c r="CN52" s="264"/>
      <c r="CO52" s="264"/>
      <c r="CP52" s="264"/>
      <c r="CQ52" s="264"/>
      <c r="CR52" s="264"/>
      <c r="CS52" s="264"/>
      <c r="CT52" s="264"/>
      <c r="CU52" s="309"/>
      <c r="CX52" s="222"/>
      <c r="CY52" s="220"/>
      <c r="CZ52" s="220"/>
      <c r="DA52" s="112"/>
      <c r="DB52" s="107"/>
    </row>
    <row r="53" spans="1:106" ht="13.5" customHeight="1">
      <c r="A53" s="332" t="s">
        <v>61</v>
      </c>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2"/>
      <c r="AU53" s="332"/>
      <c r="AV53" s="291" t="s">
        <v>62</v>
      </c>
      <c r="AW53" s="190"/>
      <c r="AX53" s="190"/>
      <c r="AY53" s="190"/>
      <c r="AZ53" s="181" t="s">
        <v>320</v>
      </c>
      <c r="BA53" s="182"/>
      <c r="BB53" s="182"/>
      <c r="BC53" s="182"/>
      <c r="BD53" s="182"/>
      <c r="BE53" s="183"/>
      <c r="BF53" s="190"/>
      <c r="BG53" s="190"/>
      <c r="BH53" s="190"/>
      <c r="BI53" s="190"/>
      <c r="BJ53" s="190"/>
      <c r="BK53" s="190"/>
      <c r="BL53" s="191">
        <f>BL54+BL56+BL57+BL58</f>
        <v>7788657.4399999995</v>
      </c>
      <c r="BM53" s="192"/>
      <c r="BN53" s="192"/>
      <c r="BO53" s="192"/>
      <c r="BP53" s="192"/>
      <c r="BQ53" s="192"/>
      <c r="BR53" s="192"/>
      <c r="BS53" s="192"/>
      <c r="BT53" s="192"/>
      <c r="BU53" s="192">
        <f>BU56+BU57+BU58</f>
        <v>2407000</v>
      </c>
      <c r="BV53" s="192"/>
      <c r="BW53" s="192"/>
      <c r="BX53" s="192"/>
      <c r="BY53" s="192"/>
      <c r="BZ53" s="192"/>
      <c r="CA53" s="192"/>
      <c r="CB53" s="192"/>
      <c r="CC53" s="192"/>
      <c r="CD53" s="192">
        <f>CD56+CD57+CD58</f>
        <v>2592000</v>
      </c>
      <c r="CE53" s="192"/>
      <c r="CF53" s="192"/>
      <c r="CG53" s="192"/>
      <c r="CH53" s="192"/>
      <c r="CI53" s="192"/>
      <c r="CJ53" s="192"/>
      <c r="CK53" s="192"/>
      <c r="CL53" s="192"/>
      <c r="CM53" s="242"/>
      <c r="CN53" s="242"/>
      <c r="CO53" s="242"/>
      <c r="CP53" s="242"/>
      <c r="CQ53" s="242"/>
      <c r="CR53" s="242"/>
      <c r="CS53" s="242"/>
      <c r="CT53" s="242"/>
      <c r="CU53" s="343"/>
      <c r="CX53" s="118"/>
      <c r="CY53" s="117"/>
      <c r="CZ53" s="117"/>
      <c r="DA53" s="117"/>
      <c r="DB53" s="119"/>
    </row>
    <row r="54" spans="1:106" ht="12.75">
      <c r="A54" s="278" t="s">
        <v>47</v>
      </c>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87" t="s">
        <v>275</v>
      </c>
      <c r="AW54" s="267"/>
      <c r="AX54" s="267"/>
      <c r="AY54" s="268"/>
      <c r="AZ54" s="266" t="s">
        <v>319</v>
      </c>
      <c r="BA54" s="267"/>
      <c r="BB54" s="267"/>
      <c r="BC54" s="267"/>
      <c r="BD54" s="267"/>
      <c r="BE54" s="268"/>
      <c r="BF54" s="266"/>
      <c r="BG54" s="267"/>
      <c r="BH54" s="267"/>
      <c r="BI54" s="267"/>
      <c r="BJ54" s="267"/>
      <c r="BK54" s="268"/>
      <c r="BL54" s="354">
        <f>CZ54+CZ55</f>
        <v>5752985.34</v>
      </c>
      <c r="BM54" s="194"/>
      <c r="BN54" s="194"/>
      <c r="BO54" s="194"/>
      <c r="BP54" s="194"/>
      <c r="BQ54" s="194"/>
      <c r="BR54" s="194"/>
      <c r="BS54" s="194"/>
      <c r="BT54" s="195"/>
      <c r="BU54" s="193"/>
      <c r="BV54" s="194"/>
      <c r="BW54" s="194"/>
      <c r="BX54" s="194"/>
      <c r="BY54" s="194"/>
      <c r="BZ54" s="194"/>
      <c r="CA54" s="194"/>
      <c r="CB54" s="194"/>
      <c r="CC54" s="195"/>
      <c r="CD54" s="193"/>
      <c r="CE54" s="194"/>
      <c r="CF54" s="194"/>
      <c r="CG54" s="194"/>
      <c r="CH54" s="194"/>
      <c r="CI54" s="194"/>
      <c r="CJ54" s="194"/>
      <c r="CK54" s="194"/>
      <c r="CL54" s="195"/>
      <c r="CM54" s="245"/>
      <c r="CN54" s="246"/>
      <c r="CO54" s="246"/>
      <c r="CP54" s="246"/>
      <c r="CQ54" s="246"/>
      <c r="CR54" s="246"/>
      <c r="CS54" s="246"/>
      <c r="CT54" s="246"/>
      <c r="CU54" s="247"/>
      <c r="CX54" s="221"/>
      <c r="CY54" s="218"/>
      <c r="CZ54" s="149">
        <v>5458557.33</v>
      </c>
      <c r="DA54" s="112"/>
      <c r="DB54" s="107"/>
    </row>
    <row r="55" spans="1:106" ht="12.75">
      <c r="A55" s="289" t="s">
        <v>65</v>
      </c>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8"/>
      <c r="AW55" s="214"/>
      <c r="AX55" s="214"/>
      <c r="AY55" s="215"/>
      <c r="AZ55" s="213"/>
      <c r="BA55" s="214"/>
      <c r="BB55" s="214"/>
      <c r="BC55" s="214"/>
      <c r="BD55" s="214"/>
      <c r="BE55" s="215"/>
      <c r="BF55" s="213"/>
      <c r="BG55" s="214"/>
      <c r="BH55" s="214"/>
      <c r="BI55" s="214"/>
      <c r="BJ55" s="214"/>
      <c r="BK55" s="215"/>
      <c r="BL55" s="196"/>
      <c r="BM55" s="197"/>
      <c r="BN55" s="197"/>
      <c r="BO55" s="197"/>
      <c r="BP55" s="197"/>
      <c r="BQ55" s="197"/>
      <c r="BR55" s="197"/>
      <c r="BS55" s="197"/>
      <c r="BT55" s="198"/>
      <c r="BU55" s="196"/>
      <c r="BV55" s="197"/>
      <c r="BW55" s="197"/>
      <c r="BX55" s="197"/>
      <c r="BY55" s="197"/>
      <c r="BZ55" s="197"/>
      <c r="CA55" s="197"/>
      <c r="CB55" s="197"/>
      <c r="CC55" s="198"/>
      <c r="CD55" s="196"/>
      <c r="CE55" s="197"/>
      <c r="CF55" s="197"/>
      <c r="CG55" s="197"/>
      <c r="CH55" s="197"/>
      <c r="CI55" s="197"/>
      <c r="CJ55" s="197"/>
      <c r="CK55" s="197"/>
      <c r="CL55" s="198"/>
      <c r="CM55" s="263"/>
      <c r="CN55" s="264"/>
      <c r="CO55" s="264"/>
      <c r="CP55" s="264"/>
      <c r="CQ55" s="264"/>
      <c r="CR55" s="264"/>
      <c r="CS55" s="264"/>
      <c r="CT55" s="264"/>
      <c r="CU55" s="309"/>
      <c r="CX55" s="222"/>
      <c r="CY55" s="220"/>
      <c r="CZ55" s="150">
        <v>294428.01</v>
      </c>
      <c r="DA55" s="112"/>
      <c r="DB55" s="107"/>
    </row>
    <row r="56" spans="1:106" ht="12.75">
      <c r="A56" s="356" t="s">
        <v>493</v>
      </c>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7"/>
      <c r="AV56" s="355"/>
      <c r="AW56" s="182"/>
      <c r="AX56" s="182"/>
      <c r="AY56" s="183"/>
      <c r="AZ56" s="181" t="s">
        <v>319</v>
      </c>
      <c r="BA56" s="182"/>
      <c r="BB56" s="182"/>
      <c r="BC56" s="182"/>
      <c r="BD56" s="182"/>
      <c r="BE56" s="183"/>
      <c r="BF56" s="91"/>
      <c r="BG56" s="55"/>
      <c r="BH56" s="55"/>
      <c r="BI56" s="55"/>
      <c r="BJ56" s="55"/>
      <c r="BK56" s="56"/>
      <c r="BL56" s="199">
        <v>1138000</v>
      </c>
      <c r="BM56" s="200"/>
      <c r="BN56" s="200"/>
      <c r="BO56" s="200"/>
      <c r="BP56" s="200"/>
      <c r="BQ56" s="200"/>
      <c r="BR56" s="200"/>
      <c r="BS56" s="200"/>
      <c r="BT56" s="201"/>
      <c r="BU56" s="199">
        <v>1108000</v>
      </c>
      <c r="BV56" s="200"/>
      <c r="BW56" s="200"/>
      <c r="BX56" s="200"/>
      <c r="BY56" s="200"/>
      <c r="BZ56" s="200"/>
      <c r="CA56" s="200"/>
      <c r="CB56" s="200"/>
      <c r="CC56" s="201"/>
      <c r="CD56" s="199">
        <v>1228000</v>
      </c>
      <c r="CE56" s="200"/>
      <c r="CF56" s="200"/>
      <c r="CG56" s="200"/>
      <c r="CH56" s="200"/>
      <c r="CI56" s="200"/>
      <c r="CJ56" s="200"/>
      <c r="CK56" s="200"/>
      <c r="CL56" s="201"/>
      <c r="CM56" s="88"/>
      <c r="CN56" s="89"/>
      <c r="CO56" s="89"/>
      <c r="CP56" s="89"/>
      <c r="CQ56" s="89"/>
      <c r="CR56" s="89"/>
      <c r="CS56" s="89"/>
      <c r="CT56" s="89"/>
      <c r="CU56" s="93"/>
      <c r="CX56" s="125"/>
      <c r="CY56" s="131"/>
      <c r="CZ56" s="131">
        <v>1138000</v>
      </c>
      <c r="DA56" s="148"/>
      <c r="DB56" s="107"/>
    </row>
    <row r="57" spans="1:106" ht="12.75">
      <c r="A57" s="356" t="s">
        <v>494</v>
      </c>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7"/>
      <c r="AV57" s="355"/>
      <c r="AW57" s="182"/>
      <c r="AX57" s="182"/>
      <c r="AY57" s="183"/>
      <c r="AZ57" s="181" t="s">
        <v>319</v>
      </c>
      <c r="BA57" s="182"/>
      <c r="BB57" s="182"/>
      <c r="BC57" s="182"/>
      <c r="BD57" s="182"/>
      <c r="BE57" s="183"/>
      <c r="BF57" s="91"/>
      <c r="BG57" s="55"/>
      <c r="BH57" s="55"/>
      <c r="BI57" s="55"/>
      <c r="BJ57" s="55"/>
      <c r="BK57" s="56"/>
      <c r="BL57" s="187">
        <f>CZ57</f>
        <v>807000</v>
      </c>
      <c r="BM57" s="200"/>
      <c r="BN57" s="200"/>
      <c r="BO57" s="200"/>
      <c r="BP57" s="200"/>
      <c r="BQ57" s="200"/>
      <c r="BR57" s="200"/>
      <c r="BS57" s="200"/>
      <c r="BT57" s="201"/>
      <c r="BU57" s="199">
        <v>1026000</v>
      </c>
      <c r="BV57" s="200"/>
      <c r="BW57" s="200"/>
      <c r="BX57" s="200"/>
      <c r="BY57" s="200"/>
      <c r="BZ57" s="200"/>
      <c r="CA57" s="200"/>
      <c r="CB57" s="200"/>
      <c r="CC57" s="201"/>
      <c r="CD57" s="199">
        <v>1091000</v>
      </c>
      <c r="CE57" s="200"/>
      <c r="CF57" s="200"/>
      <c r="CG57" s="200"/>
      <c r="CH57" s="200"/>
      <c r="CI57" s="200"/>
      <c r="CJ57" s="200"/>
      <c r="CK57" s="200"/>
      <c r="CL57" s="201"/>
      <c r="CM57" s="88"/>
      <c r="CN57" s="89"/>
      <c r="CO57" s="89"/>
      <c r="CP57" s="89"/>
      <c r="CQ57" s="89"/>
      <c r="CR57" s="89"/>
      <c r="CS57" s="89"/>
      <c r="CT57" s="89"/>
      <c r="CU57" s="93"/>
      <c r="CX57" s="125"/>
      <c r="CY57" s="131"/>
      <c r="CZ57" s="131">
        <v>807000</v>
      </c>
      <c r="DA57" s="148"/>
      <c r="DB57" s="107"/>
    </row>
    <row r="58" spans="1:106" ht="12.75">
      <c r="A58" s="356" t="s">
        <v>525</v>
      </c>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7"/>
      <c r="AV58" s="355"/>
      <c r="AW58" s="182"/>
      <c r="AX58" s="182"/>
      <c r="AY58" s="183"/>
      <c r="AZ58" s="181" t="s">
        <v>319</v>
      </c>
      <c r="BA58" s="182"/>
      <c r="BB58" s="182"/>
      <c r="BC58" s="182"/>
      <c r="BD58" s="182"/>
      <c r="BE58" s="183"/>
      <c r="BF58" s="91"/>
      <c r="BG58" s="55"/>
      <c r="BH58" s="55"/>
      <c r="BI58" s="55"/>
      <c r="BJ58" s="55"/>
      <c r="BK58" s="56"/>
      <c r="BL58" s="187">
        <f>CZ58</f>
        <v>90672.1</v>
      </c>
      <c r="BM58" s="200"/>
      <c r="BN58" s="200"/>
      <c r="BO58" s="200"/>
      <c r="BP58" s="200"/>
      <c r="BQ58" s="200"/>
      <c r="BR58" s="200"/>
      <c r="BS58" s="200"/>
      <c r="BT58" s="201"/>
      <c r="BU58" s="199">
        <v>273000</v>
      </c>
      <c r="BV58" s="200"/>
      <c r="BW58" s="200"/>
      <c r="BX58" s="200"/>
      <c r="BY58" s="200"/>
      <c r="BZ58" s="200"/>
      <c r="CA58" s="200"/>
      <c r="CB58" s="200"/>
      <c r="CC58" s="201"/>
      <c r="CD58" s="199">
        <v>273000</v>
      </c>
      <c r="CE58" s="200"/>
      <c r="CF58" s="200"/>
      <c r="CG58" s="200"/>
      <c r="CH58" s="200"/>
      <c r="CI58" s="200"/>
      <c r="CJ58" s="200"/>
      <c r="CK58" s="200"/>
      <c r="CL58" s="201"/>
      <c r="CM58" s="88"/>
      <c r="CN58" s="89"/>
      <c r="CO58" s="89"/>
      <c r="CP58" s="89"/>
      <c r="CQ58" s="89"/>
      <c r="CR58" s="89"/>
      <c r="CS58" s="89"/>
      <c r="CT58" s="89"/>
      <c r="CU58" s="93"/>
      <c r="CX58" s="125"/>
      <c r="CY58" s="131"/>
      <c r="CZ58" s="131">
        <v>90672.1</v>
      </c>
      <c r="DA58" s="180"/>
      <c r="DB58" s="107"/>
    </row>
    <row r="59" spans="1:106" ht="13.5" customHeight="1">
      <c r="A59" s="279" t="s">
        <v>66</v>
      </c>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91" t="s">
        <v>276</v>
      </c>
      <c r="AW59" s="190"/>
      <c r="AX59" s="190"/>
      <c r="AY59" s="190"/>
      <c r="AZ59" s="190"/>
      <c r="BA59" s="190"/>
      <c r="BB59" s="190"/>
      <c r="BC59" s="190"/>
      <c r="BD59" s="190"/>
      <c r="BE59" s="190"/>
      <c r="BF59" s="190"/>
      <c r="BG59" s="190"/>
      <c r="BH59" s="190"/>
      <c r="BI59" s="190"/>
      <c r="BJ59" s="190"/>
      <c r="BK59" s="190"/>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242"/>
      <c r="CN59" s="242"/>
      <c r="CO59" s="242"/>
      <c r="CP59" s="242"/>
      <c r="CQ59" s="242"/>
      <c r="CR59" s="242"/>
      <c r="CS59" s="242"/>
      <c r="CT59" s="242"/>
      <c r="CU59" s="343"/>
      <c r="CX59" s="111"/>
      <c r="CY59" s="112"/>
      <c r="CZ59" s="112"/>
      <c r="DA59" s="112"/>
      <c r="DB59" s="107"/>
    </row>
    <row r="60" spans="1:106" ht="12.75">
      <c r="A60" s="289" t="s">
        <v>322</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355" t="s">
        <v>321</v>
      </c>
      <c r="AW60" s="182"/>
      <c r="AX60" s="182"/>
      <c r="AY60" s="183"/>
      <c r="AZ60" s="181" t="s">
        <v>425</v>
      </c>
      <c r="BA60" s="182"/>
      <c r="BB60" s="182"/>
      <c r="BC60" s="182"/>
      <c r="BD60" s="182"/>
      <c r="BE60" s="183"/>
      <c r="BF60" s="181"/>
      <c r="BG60" s="182"/>
      <c r="BH60" s="182"/>
      <c r="BI60" s="182"/>
      <c r="BJ60" s="182"/>
      <c r="BK60" s="183"/>
      <c r="BL60" s="210"/>
      <c r="BM60" s="211"/>
      <c r="BN60" s="211"/>
      <c r="BO60" s="211"/>
      <c r="BP60" s="211"/>
      <c r="BQ60" s="211"/>
      <c r="BR60" s="211"/>
      <c r="BS60" s="211"/>
      <c r="BT60" s="212"/>
      <c r="BU60" s="210"/>
      <c r="BV60" s="211"/>
      <c r="BW60" s="211"/>
      <c r="BX60" s="211"/>
      <c r="BY60" s="211"/>
      <c r="BZ60" s="211"/>
      <c r="CA60" s="211"/>
      <c r="CB60" s="211"/>
      <c r="CC60" s="212"/>
      <c r="CD60" s="210"/>
      <c r="CE60" s="211"/>
      <c r="CF60" s="211"/>
      <c r="CG60" s="211"/>
      <c r="CH60" s="211"/>
      <c r="CI60" s="211"/>
      <c r="CJ60" s="211"/>
      <c r="CK60" s="211"/>
      <c r="CL60" s="212"/>
      <c r="CM60" s="199"/>
      <c r="CN60" s="200"/>
      <c r="CO60" s="200"/>
      <c r="CP60" s="200"/>
      <c r="CQ60" s="200"/>
      <c r="CR60" s="200"/>
      <c r="CS60" s="200"/>
      <c r="CT60" s="200"/>
      <c r="CU60" s="409"/>
      <c r="CX60" s="111"/>
      <c r="CY60" s="112"/>
      <c r="CZ60" s="112"/>
      <c r="DA60" s="112"/>
      <c r="DB60" s="106"/>
    </row>
    <row r="61" spans="1:106" ht="13.5" customHeight="1">
      <c r="A61" s="279" t="s">
        <v>63</v>
      </c>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91" t="s">
        <v>64</v>
      </c>
      <c r="AW61" s="190"/>
      <c r="AX61" s="190"/>
      <c r="AY61" s="190"/>
      <c r="AZ61" s="190" t="s">
        <v>324</v>
      </c>
      <c r="BA61" s="190"/>
      <c r="BB61" s="190"/>
      <c r="BC61" s="190"/>
      <c r="BD61" s="190"/>
      <c r="BE61" s="190"/>
      <c r="BF61" s="190"/>
      <c r="BG61" s="190"/>
      <c r="BH61" s="190"/>
      <c r="BI61" s="190"/>
      <c r="BJ61" s="190"/>
      <c r="BK61" s="190"/>
      <c r="BL61" s="192"/>
      <c r="BM61" s="192"/>
      <c r="BN61" s="192"/>
      <c r="BO61" s="192"/>
      <c r="BP61" s="192"/>
      <c r="BQ61" s="192"/>
      <c r="BR61" s="192"/>
      <c r="BS61" s="192"/>
      <c r="BT61" s="192"/>
      <c r="BU61" s="242"/>
      <c r="BV61" s="242"/>
      <c r="BW61" s="242"/>
      <c r="BX61" s="242"/>
      <c r="BY61" s="242"/>
      <c r="BZ61" s="242"/>
      <c r="CA61" s="242"/>
      <c r="CB61" s="242"/>
      <c r="CC61" s="242"/>
      <c r="CD61" s="242"/>
      <c r="CE61" s="242"/>
      <c r="CF61" s="242"/>
      <c r="CG61" s="242"/>
      <c r="CH61" s="242"/>
      <c r="CI61" s="242"/>
      <c r="CJ61" s="242"/>
      <c r="CK61" s="242"/>
      <c r="CL61" s="242"/>
      <c r="CM61" s="242"/>
      <c r="CN61" s="242"/>
      <c r="CO61" s="242"/>
      <c r="CP61" s="242"/>
      <c r="CQ61" s="242"/>
      <c r="CR61" s="242"/>
      <c r="CS61" s="242"/>
      <c r="CT61" s="242"/>
      <c r="CU61" s="343"/>
      <c r="CX61" s="111"/>
      <c r="CY61" s="112"/>
      <c r="CZ61" s="112"/>
      <c r="DA61" s="112"/>
      <c r="DB61" s="107"/>
    </row>
    <row r="62" spans="1:106" ht="13.5" customHeight="1">
      <c r="A62" s="279" t="s">
        <v>47</v>
      </c>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91"/>
      <c r="AW62" s="190"/>
      <c r="AX62" s="190"/>
      <c r="AY62" s="190"/>
      <c r="AZ62" s="190"/>
      <c r="BA62" s="190"/>
      <c r="BB62" s="190"/>
      <c r="BC62" s="190"/>
      <c r="BD62" s="190"/>
      <c r="BE62" s="190"/>
      <c r="BF62" s="190"/>
      <c r="BG62" s="190"/>
      <c r="BH62" s="190"/>
      <c r="BI62" s="190"/>
      <c r="BJ62" s="190"/>
      <c r="BK62" s="190"/>
      <c r="BL62" s="192"/>
      <c r="BM62" s="192"/>
      <c r="BN62" s="192"/>
      <c r="BO62" s="192"/>
      <c r="BP62" s="192"/>
      <c r="BQ62" s="192"/>
      <c r="BR62" s="192"/>
      <c r="BS62" s="192"/>
      <c r="BT62" s="192"/>
      <c r="BU62" s="242"/>
      <c r="BV62" s="242"/>
      <c r="BW62" s="242"/>
      <c r="BX62" s="242"/>
      <c r="BY62" s="242"/>
      <c r="BZ62" s="242"/>
      <c r="CA62" s="242"/>
      <c r="CB62" s="242"/>
      <c r="CC62" s="242"/>
      <c r="CD62" s="242"/>
      <c r="CE62" s="242"/>
      <c r="CF62" s="242"/>
      <c r="CG62" s="242"/>
      <c r="CH62" s="242"/>
      <c r="CI62" s="242"/>
      <c r="CJ62" s="242"/>
      <c r="CK62" s="242"/>
      <c r="CL62" s="242"/>
      <c r="CM62" s="242"/>
      <c r="CN62" s="242"/>
      <c r="CO62" s="242"/>
      <c r="CP62" s="242"/>
      <c r="CQ62" s="242"/>
      <c r="CR62" s="242"/>
      <c r="CS62" s="242"/>
      <c r="CT62" s="242"/>
      <c r="CU62" s="343"/>
      <c r="CX62" s="111"/>
      <c r="CY62" s="112"/>
      <c r="CZ62" s="112"/>
      <c r="DA62" s="112"/>
      <c r="DB62" s="107"/>
    </row>
    <row r="63" spans="1:106" ht="12.75">
      <c r="A63" s="289"/>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355"/>
      <c r="AW63" s="182"/>
      <c r="AX63" s="182"/>
      <c r="AY63" s="183"/>
      <c r="AZ63" s="181"/>
      <c r="BA63" s="182"/>
      <c r="BB63" s="182"/>
      <c r="BC63" s="182"/>
      <c r="BD63" s="182"/>
      <c r="BE63" s="183"/>
      <c r="BF63" s="181"/>
      <c r="BG63" s="182"/>
      <c r="BH63" s="182"/>
      <c r="BI63" s="182"/>
      <c r="BJ63" s="182"/>
      <c r="BK63" s="183"/>
      <c r="BL63" s="199"/>
      <c r="BM63" s="200"/>
      <c r="BN63" s="200"/>
      <c r="BO63" s="200"/>
      <c r="BP63" s="200"/>
      <c r="BQ63" s="200"/>
      <c r="BR63" s="200"/>
      <c r="BS63" s="200"/>
      <c r="BT63" s="201"/>
      <c r="BU63" s="199"/>
      <c r="BV63" s="200"/>
      <c r="BW63" s="200"/>
      <c r="BX63" s="200"/>
      <c r="BY63" s="200"/>
      <c r="BZ63" s="200"/>
      <c r="CA63" s="200"/>
      <c r="CB63" s="200"/>
      <c r="CC63" s="201"/>
      <c r="CD63" s="199"/>
      <c r="CE63" s="200"/>
      <c r="CF63" s="200"/>
      <c r="CG63" s="200"/>
      <c r="CH63" s="200"/>
      <c r="CI63" s="200"/>
      <c r="CJ63" s="200"/>
      <c r="CK63" s="200"/>
      <c r="CL63" s="201"/>
      <c r="CM63" s="199"/>
      <c r="CN63" s="200"/>
      <c r="CO63" s="200"/>
      <c r="CP63" s="200"/>
      <c r="CQ63" s="200"/>
      <c r="CR63" s="200"/>
      <c r="CS63" s="200"/>
      <c r="CT63" s="200"/>
      <c r="CU63" s="409"/>
      <c r="CX63" s="111"/>
      <c r="CY63" s="112"/>
      <c r="CZ63" s="112"/>
      <c r="DA63" s="112"/>
      <c r="DB63" s="106"/>
    </row>
    <row r="64" spans="1:106" ht="13.5" customHeight="1">
      <c r="A64" s="332" t="s">
        <v>67</v>
      </c>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291" t="s">
        <v>68</v>
      </c>
      <c r="AW64" s="190"/>
      <c r="AX64" s="190"/>
      <c r="AY64" s="190"/>
      <c r="AZ64" s="190"/>
      <c r="BA64" s="190"/>
      <c r="BB64" s="190"/>
      <c r="BC64" s="190"/>
      <c r="BD64" s="190"/>
      <c r="BE64" s="190"/>
      <c r="BF64" s="190"/>
      <c r="BG64" s="190"/>
      <c r="BH64" s="190"/>
      <c r="BI64" s="190"/>
      <c r="BJ64" s="190"/>
      <c r="BK64" s="190"/>
      <c r="BL64" s="192"/>
      <c r="BM64" s="192"/>
      <c r="BN64" s="192"/>
      <c r="BO64" s="192"/>
      <c r="BP64" s="192"/>
      <c r="BQ64" s="192"/>
      <c r="BR64" s="192"/>
      <c r="BS64" s="192"/>
      <c r="BT64" s="192"/>
      <c r="BU64" s="242"/>
      <c r="BV64" s="242"/>
      <c r="BW64" s="242"/>
      <c r="BX64" s="242"/>
      <c r="BY64" s="242"/>
      <c r="BZ64" s="242"/>
      <c r="CA64" s="242"/>
      <c r="CB64" s="242"/>
      <c r="CC64" s="242"/>
      <c r="CD64" s="242"/>
      <c r="CE64" s="242"/>
      <c r="CF64" s="242"/>
      <c r="CG64" s="242"/>
      <c r="CH64" s="242"/>
      <c r="CI64" s="242"/>
      <c r="CJ64" s="242"/>
      <c r="CK64" s="242"/>
      <c r="CL64" s="242"/>
      <c r="CM64" s="242"/>
      <c r="CN64" s="242"/>
      <c r="CO64" s="242"/>
      <c r="CP64" s="242"/>
      <c r="CQ64" s="242"/>
      <c r="CR64" s="242"/>
      <c r="CS64" s="242"/>
      <c r="CT64" s="242"/>
      <c r="CU64" s="343"/>
      <c r="CX64" s="111"/>
      <c r="CY64" s="112"/>
      <c r="CZ64" s="112"/>
      <c r="DA64" s="112"/>
      <c r="DB64" s="107"/>
    </row>
    <row r="65" spans="1:106" ht="12.75">
      <c r="A65" s="278" t="s">
        <v>47</v>
      </c>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87"/>
      <c r="AW65" s="267"/>
      <c r="AX65" s="267"/>
      <c r="AY65" s="268"/>
      <c r="AZ65" s="266"/>
      <c r="BA65" s="267"/>
      <c r="BB65" s="267"/>
      <c r="BC65" s="267"/>
      <c r="BD65" s="267"/>
      <c r="BE65" s="268"/>
      <c r="BF65" s="266"/>
      <c r="BG65" s="267"/>
      <c r="BH65" s="267"/>
      <c r="BI65" s="267"/>
      <c r="BJ65" s="267"/>
      <c r="BK65" s="268"/>
      <c r="BL65" s="193"/>
      <c r="BM65" s="194"/>
      <c r="BN65" s="194"/>
      <c r="BO65" s="194"/>
      <c r="BP65" s="194"/>
      <c r="BQ65" s="194"/>
      <c r="BR65" s="194"/>
      <c r="BS65" s="194"/>
      <c r="BT65" s="195"/>
      <c r="BU65" s="245"/>
      <c r="BV65" s="246"/>
      <c r="BW65" s="246"/>
      <c r="BX65" s="246"/>
      <c r="BY65" s="246"/>
      <c r="BZ65" s="246"/>
      <c r="CA65" s="246"/>
      <c r="CB65" s="246"/>
      <c r="CC65" s="261"/>
      <c r="CD65" s="245"/>
      <c r="CE65" s="246"/>
      <c r="CF65" s="246"/>
      <c r="CG65" s="246"/>
      <c r="CH65" s="246"/>
      <c r="CI65" s="246"/>
      <c r="CJ65" s="246"/>
      <c r="CK65" s="246"/>
      <c r="CL65" s="261"/>
      <c r="CM65" s="245"/>
      <c r="CN65" s="246"/>
      <c r="CO65" s="246"/>
      <c r="CP65" s="246"/>
      <c r="CQ65" s="246"/>
      <c r="CR65" s="246"/>
      <c r="CS65" s="246"/>
      <c r="CT65" s="246"/>
      <c r="CU65" s="247"/>
      <c r="CX65" s="111"/>
      <c r="CY65" s="112"/>
      <c r="CZ65" s="112"/>
      <c r="DA65" s="112"/>
      <c r="DB65" s="107"/>
    </row>
    <row r="66" spans="1:106" ht="13.5" customHeight="1">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91"/>
      <c r="AW66" s="190"/>
      <c r="AX66" s="190"/>
      <c r="AY66" s="190"/>
      <c r="AZ66" s="190"/>
      <c r="BA66" s="190"/>
      <c r="BB66" s="190"/>
      <c r="BC66" s="190"/>
      <c r="BD66" s="190"/>
      <c r="BE66" s="190"/>
      <c r="BF66" s="190"/>
      <c r="BG66" s="190"/>
      <c r="BH66" s="190"/>
      <c r="BI66" s="190"/>
      <c r="BJ66" s="190"/>
      <c r="BK66" s="190"/>
      <c r="BL66" s="192"/>
      <c r="BM66" s="192"/>
      <c r="BN66" s="192"/>
      <c r="BO66" s="192"/>
      <c r="BP66" s="192"/>
      <c r="BQ66" s="192"/>
      <c r="BR66" s="192"/>
      <c r="BS66" s="192"/>
      <c r="BT66" s="192"/>
      <c r="BU66" s="242"/>
      <c r="BV66" s="242"/>
      <c r="BW66" s="242"/>
      <c r="BX66" s="242"/>
      <c r="BY66" s="242"/>
      <c r="BZ66" s="242"/>
      <c r="CA66" s="242"/>
      <c r="CB66" s="242"/>
      <c r="CC66" s="242"/>
      <c r="CD66" s="242"/>
      <c r="CE66" s="242"/>
      <c r="CF66" s="242"/>
      <c r="CG66" s="242"/>
      <c r="CH66" s="242"/>
      <c r="CI66" s="242"/>
      <c r="CJ66" s="242"/>
      <c r="CK66" s="242"/>
      <c r="CL66" s="242"/>
      <c r="CM66" s="242"/>
      <c r="CN66" s="242"/>
      <c r="CO66" s="242"/>
      <c r="CP66" s="242"/>
      <c r="CQ66" s="242"/>
      <c r="CR66" s="242"/>
      <c r="CS66" s="242"/>
      <c r="CT66" s="242"/>
      <c r="CU66" s="343"/>
      <c r="CX66" s="111"/>
      <c r="CY66" s="112"/>
      <c r="CZ66" s="112"/>
      <c r="DA66" s="112"/>
      <c r="DB66" s="107"/>
    </row>
    <row r="67" spans="1:106" ht="13.5" customHeight="1">
      <c r="A67" s="332" t="s">
        <v>139</v>
      </c>
      <c r="B67" s="332"/>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291" t="s">
        <v>69</v>
      </c>
      <c r="AW67" s="190"/>
      <c r="AX67" s="190"/>
      <c r="AY67" s="190"/>
      <c r="AZ67" s="190"/>
      <c r="BA67" s="190"/>
      <c r="BB67" s="190"/>
      <c r="BC67" s="190"/>
      <c r="BD67" s="190"/>
      <c r="BE67" s="190"/>
      <c r="BF67" s="190"/>
      <c r="BG67" s="190"/>
      <c r="BH67" s="190"/>
      <c r="BI67" s="190"/>
      <c r="BJ67" s="190"/>
      <c r="BK67" s="190"/>
      <c r="BL67" s="191">
        <f>CZ67</f>
        <v>0</v>
      </c>
      <c r="BM67" s="192"/>
      <c r="BN67" s="192"/>
      <c r="BO67" s="192"/>
      <c r="BP67" s="192"/>
      <c r="BQ67" s="192"/>
      <c r="BR67" s="192"/>
      <c r="BS67" s="192"/>
      <c r="BT67" s="192"/>
      <c r="BU67" s="242"/>
      <c r="BV67" s="242"/>
      <c r="BW67" s="242"/>
      <c r="BX67" s="242"/>
      <c r="BY67" s="242"/>
      <c r="BZ67" s="242"/>
      <c r="CA67" s="242"/>
      <c r="CB67" s="242"/>
      <c r="CC67" s="242"/>
      <c r="CD67" s="242"/>
      <c r="CE67" s="242"/>
      <c r="CF67" s="242"/>
      <c r="CG67" s="242"/>
      <c r="CH67" s="242"/>
      <c r="CI67" s="242"/>
      <c r="CJ67" s="242"/>
      <c r="CK67" s="242"/>
      <c r="CL67" s="242"/>
      <c r="CM67" s="242"/>
      <c r="CN67" s="242"/>
      <c r="CO67" s="242"/>
      <c r="CP67" s="242"/>
      <c r="CQ67" s="242"/>
      <c r="CR67" s="242"/>
      <c r="CS67" s="242"/>
      <c r="CT67" s="242"/>
      <c r="CU67" s="343"/>
      <c r="CX67" s="111"/>
      <c r="CY67" s="112"/>
      <c r="CZ67" s="112"/>
      <c r="DA67" s="112"/>
      <c r="DB67" s="107"/>
    </row>
    <row r="68" spans="1:106" ht="12.75">
      <c r="A68" s="278" t="s">
        <v>70</v>
      </c>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87" t="s">
        <v>71</v>
      </c>
      <c r="AW68" s="267"/>
      <c r="AX68" s="267"/>
      <c r="AY68" s="268"/>
      <c r="AZ68" s="266" t="s">
        <v>378</v>
      </c>
      <c r="BA68" s="267"/>
      <c r="BB68" s="267"/>
      <c r="BC68" s="267"/>
      <c r="BD68" s="267"/>
      <c r="BE68" s="268"/>
      <c r="BF68" s="266"/>
      <c r="BG68" s="267"/>
      <c r="BH68" s="267"/>
      <c r="BI68" s="267"/>
      <c r="BJ68" s="267"/>
      <c r="BK68" s="268"/>
      <c r="BL68" s="354">
        <f>CZ70</f>
        <v>0</v>
      </c>
      <c r="BM68" s="194"/>
      <c r="BN68" s="194"/>
      <c r="BO68" s="194"/>
      <c r="BP68" s="194"/>
      <c r="BQ68" s="194"/>
      <c r="BR68" s="194"/>
      <c r="BS68" s="194"/>
      <c r="BT68" s="195"/>
      <c r="BU68" s="245"/>
      <c r="BV68" s="246"/>
      <c r="BW68" s="246"/>
      <c r="BX68" s="246"/>
      <c r="BY68" s="246"/>
      <c r="BZ68" s="246"/>
      <c r="CA68" s="246"/>
      <c r="CB68" s="246"/>
      <c r="CC68" s="261"/>
      <c r="CD68" s="245"/>
      <c r="CE68" s="246"/>
      <c r="CF68" s="246"/>
      <c r="CG68" s="246"/>
      <c r="CH68" s="246"/>
      <c r="CI68" s="246"/>
      <c r="CJ68" s="246"/>
      <c r="CK68" s="246"/>
      <c r="CL68" s="261"/>
      <c r="CM68" s="294"/>
      <c r="CN68" s="295"/>
      <c r="CO68" s="295"/>
      <c r="CP68" s="295"/>
      <c r="CQ68" s="295"/>
      <c r="CR68" s="295"/>
      <c r="CS68" s="295"/>
      <c r="CT68" s="295"/>
      <c r="CU68" s="296"/>
      <c r="CX68" s="111"/>
      <c r="CY68" s="112"/>
      <c r="CZ68" s="112"/>
      <c r="DA68" s="112"/>
      <c r="DB68" s="106"/>
    </row>
    <row r="69" spans="1:106" ht="12.75">
      <c r="A69" s="274" t="s">
        <v>149</v>
      </c>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338"/>
      <c r="AW69" s="304"/>
      <c r="AX69" s="304"/>
      <c r="AY69" s="305"/>
      <c r="AZ69" s="303"/>
      <c r="BA69" s="304"/>
      <c r="BB69" s="304"/>
      <c r="BC69" s="304"/>
      <c r="BD69" s="304"/>
      <c r="BE69" s="305"/>
      <c r="BF69" s="303"/>
      <c r="BG69" s="304"/>
      <c r="BH69" s="304"/>
      <c r="BI69" s="304"/>
      <c r="BJ69" s="304"/>
      <c r="BK69" s="305"/>
      <c r="BL69" s="345"/>
      <c r="BM69" s="346"/>
      <c r="BN69" s="346"/>
      <c r="BO69" s="346"/>
      <c r="BP69" s="346"/>
      <c r="BQ69" s="346"/>
      <c r="BR69" s="346"/>
      <c r="BS69" s="346"/>
      <c r="BT69" s="347"/>
      <c r="BU69" s="248"/>
      <c r="BV69" s="249"/>
      <c r="BW69" s="249"/>
      <c r="BX69" s="249"/>
      <c r="BY69" s="249"/>
      <c r="BZ69" s="249"/>
      <c r="CA69" s="249"/>
      <c r="CB69" s="249"/>
      <c r="CC69" s="262"/>
      <c r="CD69" s="248"/>
      <c r="CE69" s="249"/>
      <c r="CF69" s="249"/>
      <c r="CG69" s="249"/>
      <c r="CH69" s="249"/>
      <c r="CI69" s="249"/>
      <c r="CJ69" s="249"/>
      <c r="CK69" s="249"/>
      <c r="CL69" s="262"/>
      <c r="CM69" s="297"/>
      <c r="CN69" s="298"/>
      <c r="CO69" s="298"/>
      <c r="CP69" s="298"/>
      <c r="CQ69" s="298"/>
      <c r="CR69" s="298"/>
      <c r="CS69" s="298"/>
      <c r="CT69" s="298"/>
      <c r="CU69" s="299"/>
      <c r="CX69" s="111"/>
      <c r="CY69" s="112"/>
      <c r="CZ69" s="112"/>
      <c r="DA69" s="112"/>
      <c r="DB69" s="106"/>
    </row>
    <row r="70" spans="1:106" ht="12.75">
      <c r="A70" s="289" t="s">
        <v>150</v>
      </c>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8"/>
      <c r="AW70" s="214"/>
      <c r="AX70" s="214"/>
      <c r="AY70" s="215"/>
      <c r="AZ70" s="213"/>
      <c r="BA70" s="214"/>
      <c r="BB70" s="214"/>
      <c r="BC70" s="214"/>
      <c r="BD70" s="214"/>
      <c r="BE70" s="215"/>
      <c r="BF70" s="213"/>
      <c r="BG70" s="214"/>
      <c r="BH70" s="214"/>
      <c r="BI70" s="214"/>
      <c r="BJ70" s="214"/>
      <c r="BK70" s="215"/>
      <c r="BL70" s="196"/>
      <c r="BM70" s="197"/>
      <c r="BN70" s="197"/>
      <c r="BO70" s="197"/>
      <c r="BP70" s="197"/>
      <c r="BQ70" s="197"/>
      <c r="BR70" s="197"/>
      <c r="BS70" s="197"/>
      <c r="BT70" s="198"/>
      <c r="BU70" s="263"/>
      <c r="BV70" s="264"/>
      <c r="BW70" s="264"/>
      <c r="BX70" s="264"/>
      <c r="BY70" s="264"/>
      <c r="BZ70" s="264"/>
      <c r="CA70" s="264"/>
      <c r="CB70" s="264"/>
      <c r="CC70" s="265"/>
      <c r="CD70" s="263"/>
      <c r="CE70" s="264"/>
      <c r="CF70" s="264"/>
      <c r="CG70" s="264"/>
      <c r="CH70" s="264"/>
      <c r="CI70" s="264"/>
      <c r="CJ70" s="264"/>
      <c r="CK70" s="264"/>
      <c r="CL70" s="265"/>
      <c r="CM70" s="300"/>
      <c r="CN70" s="301"/>
      <c r="CO70" s="301"/>
      <c r="CP70" s="301"/>
      <c r="CQ70" s="301"/>
      <c r="CR70" s="301"/>
      <c r="CS70" s="301"/>
      <c r="CT70" s="301"/>
      <c r="CU70" s="302"/>
      <c r="CX70" s="111"/>
      <c r="CY70" s="112"/>
      <c r="CZ70" s="112"/>
      <c r="DA70" s="112"/>
      <c r="DB70" s="106"/>
    </row>
    <row r="71" spans="1:106" ht="13.5" customHeight="1">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91"/>
      <c r="AW71" s="190"/>
      <c r="AX71" s="190"/>
      <c r="AY71" s="190"/>
      <c r="AZ71" s="190"/>
      <c r="BA71" s="190"/>
      <c r="BB71" s="190"/>
      <c r="BC71" s="190"/>
      <c r="BD71" s="190"/>
      <c r="BE71" s="190"/>
      <c r="BF71" s="190"/>
      <c r="BG71" s="190"/>
      <c r="BH71" s="190"/>
      <c r="BI71" s="190"/>
      <c r="BJ71" s="190"/>
      <c r="BK71" s="190"/>
      <c r="BL71" s="192"/>
      <c r="BM71" s="192"/>
      <c r="BN71" s="192"/>
      <c r="BO71" s="192"/>
      <c r="BP71" s="192"/>
      <c r="BQ71" s="192"/>
      <c r="BR71" s="192"/>
      <c r="BS71" s="192"/>
      <c r="BT71" s="19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343"/>
      <c r="CX71" s="118"/>
      <c r="CY71" s="112"/>
      <c r="CZ71" s="112"/>
      <c r="DA71" s="112"/>
      <c r="DB71" s="107"/>
    </row>
    <row r="72" spans="1:106" ht="13.5" customHeight="1">
      <c r="A72" s="280" t="s">
        <v>72</v>
      </c>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76" t="s">
        <v>73</v>
      </c>
      <c r="AW72" s="277"/>
      <c r="AX72" s="277"/>
      <c r="AY72" s="277"/>
      <c r="AZ72" s="277"/>
      <c r="BA72" s="277"/>
      <c r="BB72" s="277"/>
      <c r="BC72" s="277"/>
      <c r="BD72" s="277"/>
      <c r="BE72" s="277"/>
      <c r="BF72" s="190"/>
      <c r="BG72" s="190"/>
      <c r="BH72" s="190"/>
      <c r="BI72" s="190"/>
      <c r="BJ72" s="190"/>
      <c r="BK72" s="190"/>
      <c r="BL72" s="273">
        <f>BL75+BL90+BL94+BL98+BL134+BL141+BL145+BL174+BL272+BL263+BL264+BL151</f>
        <v>37571797.28</v>
      </c>
      <c r="BM72" s="192"/>
      <c r="BN72" s="192"/>
      <c r="BO72" s="192"/>
      <c r="BP72" s="192"/>
      <c r="BQ72" s="192"/>
      <c r="BR72" s="192"/>
      <c r="BS72" s="192"/>
      <c r="BT72" s="192"/>
      <c r="BU72" s="273">
        <f>BU75+BU90+BU94+BU98+BU134+BU141+BU145+BU174+BU263+BU264</f>
        <v>31398900</v>
      </c>
      <c r="BV72" s="192"/>
      <c r="BW72" s="192"/>
      <c r="BX72" s="192"/>
      <c r="BY72" s="192"/>
      <c r="BZ72" s="192"/>
      <c r="CA72" s="192"/>
      <c r="CB72" s="192"/>
      <c r="CC72" s="192"/>
      <c r="CD72" s="273">
        <f>CD75+CD90+CD94+CD98+CD134+CD141+CD145+CD174+CD263+CD264</f>
        <v>31645900</v>
      </c>
      <c r="CE72" s="192"/>
      <c r="CF72" s="192"/>
      <c r="CG72" s="192"/>
      <c r="CH72" s="192"/>
      <c r="CI72" s="192"/>
      <c r="CJ72" s="192"/>
      <c r="CK72" s="192"/>
      <c r="CL72" s="192"/>
      <c r="CM72" s="242"/>
      <c r="CN72" s="242"/>
      <c r="CO72" s="242"/>
      <c r="CP72" s="242"/>
      <c r="CQ72" s="242"/>
      <c r="CR72" s="242"/>
      <c r="CS72" s="242"/>
      <c r="CT72" s="242"/>
      <c r="CU72" s="343"/>
      <c r="CX72" s="118">
        <f>CX73+CX174</f>
        <v>950272.99</v>
      </c>
      <c r="CY72" s="117">
        <f>CY73+CY174</f>
        <v>28827999.98</v>
      </c>
      <c r="CZ72" s="117">
        <f>CZ137+CZ140+CZ174+CZ73+CZ138+CZ139</f>
        <v>7793524.31</v>
      </c>
      <c r="DA72" s="112"/>
      <c r="DB72" s="107"/>
    </row>
    <row r="73" spans="1:106" ht="13.5">
      <c r="A73" s="310" t="s">
        <v>47</v>
      </c>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2"/>
      <c r="AV73" s="287" t="s">
        <v>75</v>
      </c>
      <c r="AW73" s="267"/>
      <c r="AX73" s="267"/>
      <c r="AY73" s="268"/>
      <c r="AZ73" s="266"/>
      <c r="BA73" s="267"/>
      <c r="BB73" s="267"/>
      <c r="BC73" s="267"/>
      <c r="BD73" s="267"/>
      <c r="BE73" s="268"/>
      <c r="BF73" s="266"/>
      <c r="BG73" s="267"/>
      <c r="BH73" s="267"/>
      <c r="BI73" s="267"/>
      <c r="BJ73" s="267"/>
      <c r="BK73" s="268"/>
      <c r="BL73" s="403">
        <f>BL75+BL96</f>
        <v>24111295.400000002</v>
      </c>
      <c r="BM73" s="194"/>
      <c r="BN73" s="194"/>
      <c r="BO73" s="194"/>
      <c r="BP73" s="194"/>
      <c r="BQ73" s="194"/>
      <c r="BR73" s="194"/>
      <c r="BS73" s="194"/>
      <c r="BT73" s="195"/>
      <c r="BU73" s="403">
        <f>BU75+BU96</f>
        <v>24301200</v>
      </c>
      <c r="BV73" s="194"/>
      <c r="BW73" s="194"/>
      <c r="BX73" s="194"/>
      <c r="BY73" s="194"/>
      <c r="BZ73" s="194"/>
      <c r="CA73" s="194"/>
      <c r="CB73" s="194"/>
      <c r="CC73" s="195"/>
      <c r="CD73" s="403">
        <f>CD75+CD96</f>
        <v>24421200</v>
      </c>
      <c r="CE73" s="194"/>
      <c r="CF73" s="194"/>
      <c r="CG73" s="194"/>
      <c r="CH73" s="194"/>
      <c r="CI73" s="194"/>
      <c r="CJ73" s="194"/>
      <c r="CK73" s="194"/>
      <c r="CL73" s="195"/>
      <c r="CM73" s="294"/>
      <c r="CN73" s="295"/>
      <c r="CO73" s="295"/>
      <c r="CP73" s="295"/>
      <c r="CQ73" s="295"/>
      <c r="CR73" s="295"/>
      <c r="CS73" s="295"/>
      <c r="CT73" s="295"/>
      <c r="CU73" s="296"/>
      <c r="CX73" s="120">
        <f>CX74+CX190</f>
        <v>41399.67999999999</v>
      </c>
      <c r="CY73" s="121">
        <f>CY74+CY190</f>
        <v>22811799.98</v>
      </c>
      <c r="CZ73" s="121">
        <f>CZ81+CZ84+CZ104+CZ107+CZ83+CZ106+CZ82+CZ105</f>
        <v>1276735.42</v>
      </c>
      <c r="DA73" s="122">
        <f>DA77+DA86+DA100+DA174</f>
        <v>10288750</v>
      </c>
      <c r="DB73" s="122">
        <f>DB79+DB88+DB174+DB102</f>
        <v>20435200</v>
      </c>
    </row>
    <row r="74" spans="1:106" ht="12.75">
      <c r="A74" s="313" t="s">
        <v>74</v>
      </c>
      <c r="B74" s="313"/>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4"/>
      <c r="AV74" s="288"/>
      <c r="AW74" s="214"/>
      <c r="AX74" s="214"/>
      <c r="AY74" s="215"/>
      <c r="AZ74" s="213"/>
      <c r="BA74" s="214"/>
      <c r="BB74" s="214"/>
      <c r="BC74" s="214"/>
      <c r="BD74" s="214"/>
      <c r="BE74" s="215"/>
      <c r="BF74" s="213"/>
      <c r="BG74" s="214"/>
      <c r="BH74" s="214"/>
      <c r="BI74" s="214"/>
      <c r="BJ74" s="214"/>
      <c r="BK74" s="215"/>
      <c r="BL74" s="196"/>
      <c r="BM74" s="197"/>
      <c r="BN74" s="197"/>
      <c r="BO74" s="197"/>
      <c r="BP74" s="197"/>
      <c r="BQ74" s="197"/>
      <c r="BR74" s="197"/>
      <c r="BS74" s="197"/>
      <c r="BT74" s="198"/>
      <c r="BU74" s="196"/>
      <c r="BV74" s="197"/>
      <c r="BW74" s="197"/>
      <c r="BX74" s="197"/>
      <c r="BY74" s="197"/>
      <c r="BZ74" s="197"/>
      <c r="CA74" s="197"/>
      <c r="CB74" s="197"/>
      <c r="CC74" s="198"/>
      <c r="CD74" s="196"/>
      <c r="CE74" s="197"/>
      <c r="CF74" s="197"/>
      <c r="CG74" s="197"/>
      <c r="CH74" s="197"/>
      <c r="CI74" s="197"/>
      <c r="CJ74" s="197"/>
      <c r="CK74" s="197"/>
      <c r="CL74" s="198"/>
      <c r="CM74" s="300"/>
      <c r="CN74" s="301"/>
      <c r="CO74" s="301"/>
      <c r="CP74" s="301"/>
      <c r="CQ74" s="301"/>
      <c r="CR74" s="301"/>
      <c r="CS74" s="301"/>
      <c r="CT74" s="301"/>
      <c r="CU74" s="302"/>
      <c r="CX74" s="221">
        <f>SUM(CX79:CX166)</f>
        <v>41399.67999999999</v>
      </c>
      <c r="CY74" s="226">
        <f>CY76+CY79+CY86+CY88+CY100+CY102+CY91+CY92+CY93+CY78+CY80+CY89+CY101+CY103+CY87</f>
        <v>22811799.98</v>
      </c>
      <c r="CZ74" s="226"/>
      <c r="DA74" s="123"/>
      <c r="DB74" s="124"/>
    </row>
    <row r="75" spans="1:106" ht="12.75">
      <c r="A75" s="274" t="s">
        <v>47</v>
      </c>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5"/>
      <c r="AV75" s="287" t="s">
        <v>76</v>
      </c>
      <c r="AW75" s="267"/>
      <c r="AX75" s="267"/>
      <c r="AY75" s="268"/>
      <c r="AZ75" s="266" t="s">
        <v>328</v>
      </c>
      <c r="BA75" s="267"/>
      <c r="BB75" s="267"/>
      <c r="BC75" s="267"/>
      <c r="BD75" s="267"/>
      <c r="BE75" s="268"/>
      <c r="BF75" s="266"/>
      <c r="BG75" s="267"/>
      <c r="BH75" s="267"/>
      <c r="BI75" s="267"/>
      <c r="BJ75" s="267"/>
      <c r="BK75" s="268"/>
      <c r="BL75" s="403">
        <f>SUM(BL77:BT89)</f>
        <v>18535984.62</v>
      </c>
      <c r="BM75" s="404"/>
      <c r="BN75" s="404"/>
      <c r="BO75" s="404"/>
      <c r="BP75" s="404"/>
      <c r="BQ75" s="404"/>
      <c r="BR75" s="404"/>
      <c r="BS75" s="404"/>
      <c r="BT75" s="405"/>
      <c r="BU75" s="403">
        <f>SUM(BU77:CC88)</f>
        <v>18613261.42</v>
      </c>
      <c r="BV75" s="404"/>
      <c r="BW75" s="404"/>
      <c r="BX75" s="404"/>
      <c r="BY75" s="404"/>
      <c r="BZ75" s="404"/>
      <c r="CA75" s="404"/>
      <c r="CB75" s="404"/>
      <c r="CC75" s="405"/>
      <c r="CD75" s="403">
        <f>SUM(CD77:CL88)</f>
        <v>18697021.42</v>
      </c>
      <c r="CE75" s="404"/>
      <c r="CF75" s="404"/>
      <c r="CG75" s="404"/>
      <c r="CH75" s="404"/>
      <c r="CI75" s="404"/>
      <c r="CJ75" s="404"/>
      <c r="CK75" s="404"/>
      <c r="CL75" s="405"/>
      <c r="CM75" s="294"/>
      <c r="CN75" s="295"/>
      <c r="CO75" s="295"/>
      <c r="CP75" s="295"/>
      <c r="CQ75" s="295"/>
      <c r="CR75" s="295"/>
      <c r="CS75" s="295"/>
      <c r="CT75" s="295"/>
      <c r="CU75" s="296"/>
      <c r="CX75" s="222"/>
      <c r="CY75" s="227"/>
      <c r="CZ75" s="227"/>
      <c r="DA75" s="123"/>
      <c r="DB75" s="124"/>
    </row>
    <row r="76" spans="1:106" ht="12.75">
      <c r="A76" s="289" t="s">
        <v>77</v>
      </c>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8"/>
      <c r="AW76" s="214"/>
      <c r="AX76" s="214"/>
      <c r="AY76" s="215"/>
      <c r="AZ76" s="213"/>
      <c r="BA76" s="214"/>
      <c r="BB76" s="214"/>
      <c r="BC76" s="214"/>
      <c r="BD76" s="214"/>
      <c r="BE76" s="215"/>
      <c r="BF76" s="213"/>
      <c r="BG76" s="214"/>
      <c r="BH76" s="214"/>
      <c r="BI76" s="214"/>
      <c r="BJ76" s="214"/>
      <c r="BK76" s="215"/>
      <c r="BL76" s="406"/>
      <c r="BM76" s="407"/>
      <c r="BN76" s="407"/>
      <c r="BO76" s="407"/>
      <c r="BP76" s="407"/>
      <c r="BQ76" s="407"/>
      <c r="BR76" s="407"/>
      <c r="BS76" s="407"/>
      <c r="BT76" s="408"/>
      <c r="BU76" s="406"/>
      <c r="BV76" s="407"/>
      <c r="BW76" s="407"/>
      <c r="BX76" s="407"/>
      <c r="BY76" s="407"/>
      <c r="BZ76" s="407"/>
      <c r="CA76" s="407"/>
      <c r="CB76" s="407"/>
      <c r="CC76" s="408"/>
      <c r="CD76" s="406"/>
      <c r="CE76" s="407"/>
      <c r="CF76" s="407"/>
      <c r="CG76" s="407"/>
      <c r="CH76" s="407"/>
      <c r="CI76" s="407"/>
      <c r="CJ76" s="407"/>
      <c r="CK76" s="407"/>
      <c r="CL76" s="408"/>
      <c r="CM76" s="300"/>
      <c r="CN76" s="301"/>
      <c r="CO76" s="301"/>
      <c r="CP76" s="301"/>
      <c r="CQ76" s="301"/>
      <c r="CR76" s="301"/>
      <c r="CS76" s="301"/>
      <c r="CT76" s="301"/>
      <c r="CU76" s="302"/>
      <c r="CX76" s="221"/>
      <c r="CY76" s="226">
        <v>4809092.25</v>
      </c>
      <c r="CZ76" s="226"/>
      <c r="DA76" s="123"/>
      <c r="DB76" s="124"/>
    </row>
    <row r="77" spans="1:106" ht="12.75">
      <c r="A77" s="279"/>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8"/>
      <c r="AV77" s="54"/>
      <c r="AW77" s="55"/>
      <c r="AX77" s="55"/>
      <c r="AY77" s="56"/>
      <c r="AZ77" s="190" t="s">
        <v>389</v>
      </c>
      <c r="BA77" s="190"/>
      <c r="BB77" s="190"/>
      <c r="BC77" s="190"/>
      <c r="BD77" s="190"/>
      <c r="BE77" s="190"/>
      <c r="BF77" s="190" t="s">
        <v>326</v>
      </c>
      <c r="BG77" s="190"/>
      <c r="BH77" s="190"/>
      <c r="BI77" s="190"/>
      <c r="BJ77" s="190"/>
      <c r="BK77" s="190"/>
      <c r="BL77" s="191">
        <f>CY76</f>
        <v>4809092.25</v>
      </c>
      <c r="BM77" s="192"/>
      <c r="BN77" s="192"/>
      <c r="BO77" s="192"/>
      <c r="BP77" s="192"/>
      <c r="BQ77" s="192"/>
      <c r="BR77" s="192"/>
      <c r="BS77" s="192"/>
      <c r="BT77" s="192"/>
      <c r="BU77" s="192">
        <v>5427200</v>
      </c>
      <c r="BV77" s="192"/>
      <c r="BW77" s="192"/>
      <c r="BX77" s="192"/>
      <c r="BY77" s="192"/>
      <c r="BZ77" s="192"/>
      <c r="CA77" s="192"/>
      <c r="CB77" s="192"/>
      <c r="CC77" s="192"/>
      <c r="CD77" s="192">
        <v>5427200</v>
      </c>
      <c r="CE77" s="192"/>
      <c r="CF77" s="192"/>
      <c r="CG77" s="192"/>
      <c r="CH77" s="192"/>
      <c r="CI77" s="192"/>
      <c r="CJ77" s="192"/>
      <c r="CK77" s="192"/>
      <c r="CL77" s="192"/>
      <c r="CM77" s="45"/>
      <c r="CN77" s="46"/>
      <c r="CO77" s="46"/>
      <c r="CP77" s="46"/>
      <c r="CQ77" s="46"/>
      <c r="CR77" s="46"/>
      <c r="CS77" s="46"/>
      <c r="CT77" s="46"/>
      <c r="CU77" s="47"/>
      <c r="CX77" s="222"/>
      <c r="CY77" s="227"/>
      <c r="CZ77" s="227"/>
      <c r="DA77" s="123">
        <v>5095400</v>
      </c>
      <c r="DB77" s="124"/>
    </row>
    <row r="78" spans="1:106" ht="12.75">
      <c r="A78" s="71"/>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3"/>
      <c r="AV78" s="54"/>
      <c r="AW78" s="55"/>
      <c r="AX78" s="55"/>
      <c r="AY78" s="56"/>
      <c r="AZ78" s="190" t="s">
        <v>389</v>
      </c>
      <c r="BA78" s="190"/>
      <c r="BB78" s="190"/>
      <c r="BC78" s="190"/>
      <c r="BD78" s="190"/>
      <c r="BE78" s="190"/>
      <c r="BF78" s="190" t="s">
        <v>517</v>
      </c>
      <c r="BG78" s="190"/>
      <c r="BH78" s="190"/>
      <c r="BI78" s="190"/>
      <c r="BJ78" s="190"/>
      <c r="BK78" s="190"/>
      <c r="BL78" s="191">
        <f>CY78</f>
        <v>337862.54</v>
      </c>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c r="CM78" s="45"/>
      <c r="CN78" s="46"/>
      <c r="CO78" s="46"/>
      <c r="CP78" s="46"/>
      <c r="CQ78" s="46"/>
      <c r="CR78" s="46"/>
      <c r="CS78" s="46"/>
      <c r="CT78" s="46"/>
      <c r="CU78" s="47"/>
      <c r="CX78" s="125"/>
      <c r="CY78" s="175">
        <v>337862.54</v>
      </c>
      <c r="CZ78" s="175"/>
      <c r="DA78" s="123"/>
      <c r="DB78" s="124"/>
    </row>
    <row r="79" spans="1:106" ht="12.75">
      <c r="A79" s="279"/>
      <c r="B79" s="31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c r="AS79" s="317"/>
      <c r="AT79" s="317"/>
      <c r="AU79" s="318"/>
      <c r="AV79" s="54"/>
      <c r="AW79" s="55"/>
      <c r="AX79" s="55"/>
      <c r="AY79" s="56"/>
      <c r="AZ79" s="190" t="s">
        <v>390</v>
      </c>
      <c r="BA79" s="190"/>
      <c r="BB79" s="190"/>
      <c r="BC79" s="190"/>
      <c r="BD79" s="190"/>
      <c r="BE79" s="190"/>
      <c r="BF79" s="190" t="s">
        <v>326</v>
      </c>
      <c r="BG79" s="190"/>
      <c r="BH79" s="190"/>
      <c r="BI79" s="190"/>
      <c r="BJ79" s="190"/>
      <c r="BK79" s="190"/>
      <c r="BL79" s="191">
        <f>CY79</f>
        <v>11546963.41</v>
      </c>
      <c r="BM79" s="192"/>
      <c r="BN79" s="192"/>
      <c r="BO79" s="192"/>
      <c r="BP79" s="192"/>
      <c r="BQ79" s="192"/>
      <c r="BR79" s="192"/>
      <c r="BS79" s="192"/>
      <c r="BT79" s="192"/>
      <c r="BU79" s="192">
        <v>12089000</v>
      </c>
      <c r="BV79" s="192"/>
      <c r="BW79" s="192"/>
      <c r="BX79" s="192"/>
      <c r="BY79" s="192"/>
      <c r="BZ79" s="192"/>
      <c r="CA79" s="192"/>
      <c r="CB79" s="192"/>
      <c r="CC79" s="192"/>
      <c r="CD79" s="192">
        <v>12089000</v>
      </c>
      <c r="CE79" s="192"/>
      <c r="CF79" s="192"/>
      <c r="CG79" s="192"/>
      <c r="CH79" s="192"/>
      <c r="CI79" s="192"/>
      <c r="CJ79" s="192"/>
      <c r="CK79" s="192"/>
      <c r="CL79" s="192"/>
      <c r="CM79" s="45"/>
      <c r="CN79" s="46"/>
      <c r="CO79" s="46"/>
      <c r="CP79" s="46"/>
      <c r="CQ79" s="46"/>
      <c r="CR79" s="46"/>
      <c r="CS79" s="46"/>
      <c r="CT79" s="46"/>
      <c r="CU79" s="47"/>
      <c r="CX79" s="125"/>
      <c r="CY79" s="126">
        <v>11546963.41</v>
      </c>
      <c r="CZ79" s="126"/>
      <c r="DA79" s="127"/>
      <c r="DB79" s="127">
        <v>12100000</v>
      </c>
    </row>
    <row r="80" spans="1:106" ht="12.75">
      <c r="A80" s="71"/>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3"/>
      <c r="AV80" s="54"/>
      <c r="AW80" s="55"/>
      <c r="AX80" s="55"/>
      <c r="AY80" s="56"/>
      <c r="AZ80" s="190" t="s">
        <v>518</v>
      </c>
      <c r="BA80" s="190"/>
      <c r="BB80" s="190"/>
      <c r="BC80" s="190"/>
      <c r="BD80" s="190"/>
      <c r="BE80" s="190"/>
      <c r="BF80" s="190" t="s">
        <v>517</v>
      </c>
      <c r="BG80" s="190"/>
      <c r="BH80" s="190"/>
      <c r="BI80" s="190"/>
      <c r="BJ80" s="190"/>
      <c r="BK80" s="190"/>
      <c r="BL80" s="191">
        <f>CY80</f>
        <v>749086.78</v>
      </c>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c r="CM80" s="45"/>
      <c r="CN80" s="46"/>
      <c r="CO80" s="46"/>
      <c r="CP80" s="46"/>
      <c r="CQ80" s="46"/>
      <c r="CR80" s="46"/>
      <c r="CS80" s="46"/>
      <c r="CT80" s="46"/>
      <c r="CU80" s="47"/>
      <c r="CX80" s="125"/>
      <c r="CY80" s="175">
        <v>749086.78</v>
      </c>
      <c r="CZ80" s="175"/>
      <c r="DA80" s="127"/>
      <c r="DB80" s="127"/>
    </row>
    <row r="81" spans="1:106" ht="12.75">
      <c r="A81" s="279"/>
      <c r="B81" s="317"/>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8"/>
      <c r="AV81" s="54"/>
      <c r="AW81" s="55"/>
      <c r="AX81" s="55"/>
      <c r="AY81" s="56"/>
      <c r="AZ81" s="270" t="s">
        <v>391</v>
      </c>
      <c r="BA81" s="271"/>
      <c r="BB81" s="271"/>
      <c r="BC81" s="271"/>
      <c r="BD81" s="271"/>
      <c r="BE81" s="272"/>
      <c r="BF81" s="190" t="s">
        <v>489</v>
      </c>
      <c r="BG81" s="190"/>
      <c r="BH81" s="190"/>
      <c r="BI81" s="190"/>
      <c r="BJ81" s="190"/>
      <c r="BK81" s="190"/>
      <c r="BL81" s="191">
        <f>CZ81</f>
        <v>794324</v>
      </c>
      <c r="BM81" s="192"/>
      <c r="BN81" s="192"/>
      <c r="BO81" s="192"/>
      <c r="BP81" s="192"/>
      <c r="BQ81" s="192"/>
      <c r="BR81" s="192"/>
      <c r="BS81" s="192"/>
      <c r="BT81" s="192"/>
      <c r="BU81" s="192">
        <v>773384</v>
      </c>
      <c r="BV81" s="192"/>
      <c r="BW81" s="192"/>
      <c r="BX81" s="192"/>
      <c r="BY81" s="192"/>
      <c r="BZ81" s="192"/>
      <c r="CA81" s="192"/>
      <c r="CB81" s="192"/>
      <c r="CC81" s="192"/>
      <c r="CD81" s="192">
        <v>857144</v>
      </c>
      <c r="CE81" s="192"/>
      <c r="CF81" s="192"/>
      <c r="CG81" s="192"/>
      <c r="CH81" s="192"/>
      <c r="CI81" s="192"/>
      <c r="CJ81" s="192"/>
      <c r="CK81" s="192"/>
      <c r="CL81" s="192"/>
      <c r="CM81" s="45"/>
      <c r="CN81" s="46"/>
      <c r="CO81" s="46"/>
      <c r="CP81" s="46"/>
      <c r="CQ81" s="46"/>
      <c r="CR81" s="46"/>
      <c r="CS81" s="46"/>
      <c r="CT81" s="46"/>
      <c r="CU81" s="47"/>
      <c r="CX81" s="125"/>
      <c r="CY81" s="126"/>
      <c r="CZ81" s="126">
        <v>794324</v>
      </c>
      <c r="DA81" s="123"/>
      <c r="DB81" s="128">
        <f>CY81</f>
        <v>0</v>
      </c>
    </row>
    <row r="82" spans="1:106" ht="12.75">
      <c r="A82" s="279"/>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8"/>
      <c r="AV82" s="54"/>
      <c r="AW82" s="55"/>
      <c r="AX82" s="55"/>
      <c r="AY82" s="56"/>
      <c r="AZ82" s="270" t="s">
        <v>526</v>
      </c>
      <c r="BA82" s="271"/>
      <c r="BB82" s="271"/>
      <c r="BC82" s="271"/>
      <c r="BD82" s="271"/>
      <c r="BE82" s="272"/>
      <c r="BF82" s="190" t="s">
        <v>527</v>
      </c>
      <c r="BG82" s="190"/>
      <c r="BH82" s="190"/>
      <c r="BI82" s="190"/>
      <c r="BJ82" s="190"/>
      <c r="BK82" s="190"/>
      <c r="BL82" s="191">
        <f>CZ82</f>
        <v>69640.64</v>
      </c>
      <c r="BM82" s="192"/>
      <c r="BN82" s="192"/>
      <c r="BO82" s="192"/>
      <c r="BP82" s="192"/>
      <c r="BQ82" s="192"/>
      <c r="BR82" s="192"/>
      <c r="BS82" s="192"/>
      <c r="BT82" s="192"/>
      <c r="BU82" s="192">
        <v>209677.42</v>
      </c>
      <c r="BV82" s="192"/>
      <c r="BW82" s="192"/>
      <c r="BX82" s="192"/>
      <c r="BY82" s="192"/>
      <c r="BZ82" s="192"/>
      <c r="CA82" s="192"/>
      <c r="CB82" s="192"/>
      <c r="CC82" s="192"/>
      <c r="CD82" s="192">
        <v>209677.42</v>
      </c>
      <c r="CE82" s="192"/>
      <c r="CF82" s="192"/>
      <c r="CG82" s="192"/>
      <c r="CH82" s="192"/>
      <c r="CI82" s="192"/>
      <c r="CJ82" s="192"/>
      <c r="CK82" s="192"/>
      <c r="CL82" s="192"/>
      <c r="CM82" s="45"/>
      <c r="CN82" s="46"/>
      <c r="CO82" s="46"/>
      <c r="CP82" s="46"/>
      <c r="CQ82" s="46"/>
      <c r="CR82" s="46"/>
      <c r="CS82" s="46"/>
      <c r="CT82" s="46"/>
      <c r="CU82" s="47"/>
      <c r="CX82" s="125"/>
      <c r="CY82" s="179"/>
      <c r="CZ82" s="179">
        <v>69640.64</v>
      </c>
      <c r="DA82" s="123"/>
      <c r="DB82" s="128"/>
    </row>
    <row r="83" spans="1:106" ht="12.75">
      <c r="A83" s="7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3"/>
      <c r="AV83" s="54"/>
      <c r="AW83" s="55"/>
      <c r="AX83" s="55"/>
      <c r="AY83" s="56"/>
      <c r="AZ83" s="190" t="s">
        <v>515</v>
      </c>
      <c r="BA83" s="190"/>
      <c r="BB83" s="190"/>
      <c r="BC83" s="190"/>
      <c r="BD83" s="190"/>
      <c r="BE83" s="190"/>
      <c r="BF83" s="190" t="s">
        <v>326</v>
      </c>
      <c r="BG83" s="190"/>
      <c r="BH83" s="190"/>
      <c r="BI83" s="190"/>
      <c r="BJ83" s="190"/>
      <c r="BK83" s="190"/>
      <c r="BL83" s="191">
        <f>CZ83</f>
        <v>34500</v>
      </c>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45"/>
      <c r="CN83" s="46"/>
      <c r="CO83" s="46"/>
      <c r="CP83" s="46"/>
      <c r="CQ83" s="46"/>
      <c r="CR83" s="46"/>
      <c r="CS83" s="46"/>
      <c r="CT83" s="46"/>
      <c r="CU83" s="47"/>
      <c r="CX83" s="125"/>
      <c r="CY83" s="126"/>
      <c r="CZ83" s="126">
        <v>34500</v>
      </c>
      <c r="DA83" s="123">
        <f>CY83</f>
        <v>0</v>
      </c>
      <c r="DB83" s="124"/>
    </row>
    <row r="84" spans="1:106" ht="12.75">
      <c r="A84" s="71"/>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3"/>
      <c r="AV84" s="54"/>
      <c r="AW84" s="55"/>
      <c r="AX84" s="55"/>
      <c r="AY84" s="56"/>
      <c r="AZ84" s="190" t="s">
        <v>473</v>
      </c>
      <c r="BA84" s="190"/>
      <c r="BB84" s="190"/>
      <c r="BC84" s="190"/>
      <c r="BD84" s="190"/>
      <c r="BE84" s="190"/>
      <c r="BF84" s="190" t="s">
        <v>326</v>
      </c>
      <c r="BG84" s="190"/>
      <c r="BH84" s="190"/>
      <c r="BI84" s="190"/>
      <c r="BJ84" s="190"/>
      <c r="BK84" s="190"/>
      <c r="BL84" s="191">
        <f>CZ84</f>
        <v>2415</v>
      </c>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45"/>
      <c r="CN84" s="46"/>
      <c r="CO84" s="46"/>
      <c r="CP84" s="46"/>
      <c r="CQ84" s="46"/>
      <c r="CR84" s="46"/>
      <c r="CS84" s="46"/>
      <c r="CT84" s="46"/>
      <c r="CU84" s="47"/>
      <c r="CX84" s="125"/>
      <c r="CY84" s="126"/>
      <c r="CZ84" s="126">
        <v>2415</v>
      </c>
      <c r="DA84" s="123"/>
      <c r="DB84" s="128">
        <f>CY84</f>
        <v>0</v>
      </c>
    </row>
    <row r="85" spans="1:106" ht="12.75">
      <c r="A85" s="279"/>
      <c r="B85" s="317"/>
      <c r="C85" s="317"/>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8"/>
      <c r="AV85" s="54"/>
      <c r="AW85" s="55"/>
      <c r="AX85" s="55"/>
      <c r="AY85" s="56"/>
      <c r="AZ85" s="190" t="s">
        <v>325</v>
      </c>
      <c r="BA85" s="190"/>
      <c r="BB85" s="190"/>
      <c r="BC85" s="190"/>
      <c r="BD85" s="190"/>
      <c r="BE85" s="190"/>
      <c r="BF85" s="190" t="s">
        <v>326</v>
      </c>
      <c r="BG85" s="190"/>
      <c r="BH85" s="190"/>
      <c r="BI85" s="190"/>
      <c r="BJ85" s="190"/>
      <c r="BK85" s="190"/>
      <c r="BL85" s="191">
        <f>CX85</f>
        <v>30000</v>
      </c>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c r="CK85" s="192"/>
      <c r="CL85" s="192"/>
      <c r="CM85" s="45"/>
      <c r="CN85" s="46"/>
      <c r="CO85" s="46"/>
      <c r="CP85" s="46"/>
      <c r="CQ85" s="46"/>
      <c r="CR85" s="46"/>
      <c r="CS85" s="46"/>
      <c r="CT85" s="46"/>
      <c r="CU85" s="47"/>
      <c r="CX85" s="125">
        <v>30000</v>
      </c>
      <c r="CY85" s="126"/>
      <c r="CZ85" s="126"/>
      <c r="DA85" s="123"/>
      <c r="DB85" s="124"/>
    </row>
    <row r="86" spans="1:106" ht="12.75">
      <c r="A86" s="71"/>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3"/>
      <c r="AV86" s="54"/>
      <c r="AW86" s="55"/>
      <c r="AX86" s="55"/>
      <c r="AY86" s="56"/>
      <c r="AZ86" s="190" t="s">
        <v>392</v>
      </c>
      <c r="BA86" s="190"/>
      <c r="BB86" s="190"/>
      <c r="BC86" s="190"/>
      <c r="BD86" s="190"/>
      <c r="BE86" s="190"/>
      <c r="BF86" s="190" t="s">
        <v>327</v>
      </c>
      <c r="BG86" s="190"/>
      <c r="BH86" s="190"/>
      <c r="BI86" s="190"/>
      <c r="BJ86" s="190"/>
      <c r="BK86" s="190"/>
      <c r="BL86" s="191">
        <f>CY86</f>
        <v>52000</v>
      </c>
      <c r="BM86" s="192"/>
      <c r="BN86" s="192"/>
      <c r="BO86" s="192"/>
      <c r="BP86" s="192"/>
      <c r="BQ86" s="192"/>
      <c r="BR86" s="192"/>
      <c r="BS86" s="192"/>
      <c r="BT86" s="192"/>
      <c r="BU86" s="192">
        <v>29000</v>
      </c>
      <c r="BV86" s="192"/>
      <c r="BW86" s="192"/>
      <c r="BX86" s="192"/>
      <c r="BY86" s="192"/>
      <c r="BZ86" s="192"/>
      <c r="CA86" s="192"/>
      <c r="CB86" s="192"/>
      <c r="CC86" s="192"/>
      <c r="CD86" s="192">
        <v>29000</v>
      </c>
      <c r="CE86" s="192"/>
      <c r="CF86" s="192"/>
      <c r="CG86" s="192"/>
      <c r="CH86" s="192"/>
      <c r="CI86" s="192"/>
      <c r="CJ86" s="192"/>
      <c r="CK86" s="192"/>
      <c r="CL86" s="192"/>
      <c r="CM86" s="45"/>
      <c r="CN86" s="46"/>
      <c r="CO86" s="46"/>
      <c r="CP86" s="46"/>
      <c r="CQ86" s="46"/>
      <c r="CR86" s="46"/>
      <c r="CS86" s="46"/>
      <c r="CT86" s="46"/>
      <c r="CU86" s="47"/>
      <c r="CX86" s="125"/>
      <c r="CY86" s="126">
        <v>52000</v>
      </c>
      <c r="CZ86" s="126"/>
      <c r="DA86" s="123">
        <v>49000</v>
      </c>
      <c r="DB86" s="124"/>
    </row>
    <row r="87" spans="1:106" ht="12.75">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3"/>
      <c r="AV87" s="54"/>
      <c r="AW87" s="55"/>
      <c r="AX87" s="55"/>
      <c r="AY87" s="56"/>
      <c r="AZ87" s="190" t="s">
        <v>392</v>
      </c>
      <c r="BA87" s="190"/>
      <c r="BB87" s="190"/>
      <c r="BC87" s="190"/>
      <c r="BD87" s="190"/>
      <c r="BE87" s="190"/>
      <c r="BF87" s="190" t="s">
        <v>519</v>
      </c>
      <c r="BG87" s="190"/>
      <c r="BH87" s="190"/>
      <c r="BI87" s="190"/>
      <c r="BJ87" s="190"/>
      <c r="BK87" s="190"/>
      <c r="BL87" s="191">
        <f>CY87</f>
        <v>4000</v>
      </c>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45"/>
      <c r="CN87" s="46"/>
      <c r="CO87" s="46"/>
      <c r="CP87" s="46"/>
      <c r="CQ87" s="46"/>
      <c r="CR87" s="46"/>
      <c r="CS87" s="46"/>
      <c r="CT87" s="46"/>
      <c r="CU87" s="47"/>
      <c r="CX87" s="125"/>
      <c r="CY87" s="175">
        <v>4000</v>
      </c>
      <c r="CZ87" s="175"/>
      <c r="DA87" s="123"/>
      <c r="DB87" s="124"/>
    </row>
    <row r="88" spans="1:106" ht="12.75">
      <c r="A88" s="279"/>
      <c r="B88" s="317"/>
      <c r="C88" s="317"/>
      <c r="D88" s="317"/>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8"/>
      <c r="AV88" s="54"/>
      <c r="AW88" s="55"/>
      <c r="AX88" s="55"/>
      <c r="AY88" s="56"/>
      <c r="AZ88" s="190" t="s">
        <v>390</v>
      </c>
      <c r="BA88" s="190"/>
      <c r="BB88" s="190"/>
      <c r="BC88" s="190"/>
      <c r="BD88" s="190"/>
      <c r="BE88" s="190"/>
      <c r="BF88" s="190" t="s">
        <v>327</v>
      </c>
      <c r="BG88" s="190"/>
      <c r="BH88" s="190"/>
      <c r="BI88" s="190"/>
      <c r="BJ88" s="190"/>
      <c r="BK88" s="190"/>
      <c r="BL88" s="191">
        <f>CY88</f>
        <v>95000</v>
      </c>
      <c r="BM88" s="192"/>
      <c r="BN88" s="192"/>
      <c r="BO88" s="192"/>
      <c r="BP88" s="192"/>
      <c r="BQ88" s="192"/>
      <c r="BR88" s="192"/>
      <c r="BS88" s="192"/>
      <c r="BT88" s="192"/>
      <c r="BU88" s="192">
        <v>85000</v>
      </c>
      <c r="BV88" s="192"/>
      <c r="BW88" s="192"/>
      <c r="BX88" s="192"/>
      <c r="BY88" s="192"/>
      <c r="BZ88" s="192"/>
      <c r="CA88" s="192"/>
      <c r="CB88" s="192"/>
      <c r="CC88" s="192"/>
      <c r="CD88" s="192">
        <v>85000</v>
      </c>
      <c r="CE88" s="192"/>
      <c r="CF88" s="192"/>
      <c r="CG88" s="192"/>
      <c r="CH88" s="192"/>
      <c r="CI88" s="192"/>
      <c r="CJ88" s="192"/>
      <c r="CK88" s="192"/>
      <c r="CL88" s="192"/>
      <c r="CM88" s="45"/>
      <c r="CN88" s="46"/>
      <c r="CO88" s="46"/>
      <c r="CP88" s="46"/>
      <c r="CQ88" s="46"/>
      <c r="CR88" s="46"/>
      <c r="CS88" s="46"/>
      <c r="CT88" s="46"/>
      <c r="CU88" s="47"/>
      <c r="CX88" s="125"/>
      <c r="CY88" s="126">
        <v>95000</v>
      </c>
      <c r="CZ88" s="126"/>
      <c r="DA88" s="123"/>
      <c r="DB88" s="124">
        <v>85000</v>
      </c>
    </row>
    <row r="89" spans="1:106" ht="12.75">
      <c r="A89" s="71"/>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54"/>
      <c r="AW89" s="55"/>
      <c r="AX89" s="55"/>
      <c r="AY89" s="56"/>
      <c r="AZ89" s="190" t="s">
        <v>390</v>
      </c>
      <c r="BA89" s="190"/>
      <c r="BB89" s="190"/>
      <c r="BC89" s="190"/>
      <c r="BD89" s="190"/>
      <c r="BE89" s="190"/>
      <c r="BF89" s="190" t="s">
        <v>519</v>
      </c>
      <c r="BG89" s="190"/>
      <c r="BH89" s="190"/>
      <c r="BI89" s="190"/>
      <c r="BJ89" s="190"/>
      <c r="BK89" s="190"/>
      <c r="BL89" s="191">
        <f>CY89</f>
        <v>11100</v>
      </c>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2"/>
      <c r="CJ89" s="192"/>
      <c r="CK89" s="192"/>
      <c r="CL89" s="192"/>
      <c r="CM89" s="45"/>
      <c r="CN89" s="46"/>
      <c r="CO89" s="46"/>
      <c r="CP89" s="46"/>
      <c r="CQ89" s="46"/>
      <c r="CR89" s="46"/>
      <c r="CS89" s="46"/>
      <c r="CT89" s="46"/>
      <c r="CU89" s="47"/>
      <c r="CX89" s="125"/>
      <c r="CY89" s="175">
        <v>11100</v>
      </c>
      <c r="CZ89" s="175"/>
      <c r="DA89" s="123"/>
      <c r="DB89" s="124"/>
    </row>
    <row r="90" spans="1:106" ht="13.5" customHeight="1">
      <c r="A90" s="279" t="s">
        <v>78</v>
      </c>
      <c r="B90" s="279"/>
      <c r="C90" s="279"/>
      <c r="D90" s="279"/>
      <c r="E90" s="279"/>
      <c r="F90" s="279"/>
      <c r="G90" s="279"/>
      <c r="H90" s="279"/>
      <c r="I90" s="279"/>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79"/>
      <c r="AU90" s="279"/>
      <c r="AV90" s="291" t="s">
        <v>79</v>
      </c>
      <c r="AW90" s="190"/>
      <c r="AX90" s="190"/>
      <c r="AY90" s="190"/>
      <c r="AZ90" s="190" t="s">
        <v>329</v>
      </c>
      <c r="BA90" s="190"/>
      <c r="BB90" s="190"/>
      <c r="BC90" s="190"/>
      <c r="BD90" s="190"/>
      <c r="BE90" s="190"/>
      <c r="BF90" s="190"/>
      <c r="BG90" s="190"/>
      <c r="BH90" s="190"/>
      <c r="BI90" s="190"/>
      <c r="BJ90" s="190"/>
      <c r="BK90" s="190"/>
      <c r="BL90" s="191">
        <f>SUM(BL91:BT93)</f>
        <v>16300</v>
      </c>
      <c r="BM90" s="192"/>
      <c r="BN90" s="192"/>
      <c r="BO90" s="192"/>
      <c r="BP90" s="192"/>
      <c r="BQ90" s="192"/>
      <c r="BR90" s="192"/>
      <c r="BS90" s="192"/>
      <c r="BT90" s="192"/>
      <c r="BU90" s="192">
        <f>SUM(BU91:CC92)</f>
        <v>0</v>
      </c>
      <c r="BV90" s="192"/>
      <c r="BW90" s="192"/>
      <c r="BX90" s="192"/>
      <c r="BY90" s="192"/>
      <c r="BZ90" s="192"/>
      <c r="CA90" s="192"/>
      <c r="CB90" s="192"/>
      <c r="CC90" s="192"/>
      <c r="CD90" s="192">
        <f>SUM(CD91:CL92)</f>
        <v>0</v>
      </c>
      <c r="CE90" s="192"/>
      <c r="CF90" s="192"/>
      <c r="CG90" s="192"/>
      <c r="CH90" s="192"/>
      <c r="CI90" s="192"/>
      <c r="CJ90" s="192"/>
      <c r="CK90" s="192"/>
      <c r="CL90" s="192"/>
      <c r="CM90" s="243"/>
      <c r="CN90" s="243"/>
      <c r="CO90" s="243"/>
      <c r="CP90" s="243"/>
      <c r="CQ90" s="243"/>
      <c r="CR90" s="243"/>
      <c r="CS90" s="243"/>
      <c r="CT90" s="243"/>
      <c r="CU90" s="244"/>
      <c r="CX90" s="125"/>
      <c r="CY90" s="126"/>
      <c r="CZ90" s="126"/>
      <c r="DA90" s="123"/>
      <c r="DB90" s="124"/>
    </row>
    <row r="91" spans="1:106" ht="13.5" customHeight="1">
      <c r="A91" s="279"/>
      <c r="B91" s="317"/>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8"/>
      <c r="AV91" s="51"/>
      <c r="AW91" s="52"/>
      <c r="AX91" s="52"/>
      <c r="AY91" s="53"/>
      <c r="AZ91" s="190" t="s">
        <v>393</v>
      </c>
      <c r="BA91" s="190"/>
      <c r="BB91" s="190"/>
      <c r="BC91" s="190"/>
      <c r="BD91" s="190"/>
      <c r="BE91" s="190"/>
      <c r="BF91" s="190" t="s">
        <v>491</v>
      </c>
      <c r="BG91" s="190"/>
      <c r="BH91" s="190"/>
      <c r="BI91" s="190"/>
      <c r="BJ91" s="190"/>
      <c r="BK91" s="190"/>
      <c r="BL91" s="191">
        <f>CY91</f>
        <v>700</v>
      </c>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c r="CK91" s="192"/>
      <c r="CL91" s="192"/>
      <c r="CM91" s="42"/>
      <c r="CN91" s="43"/>
      <c r="CO91" s="43"/>
      <c r="CP91" s="43"/>
      <c r="CQ91" s="43"/>
      <c r="CR91" s="43"/>
      <c r="CS91" s="43"/>
      <c r="CT91" s="43"/>
      <c r="CU91" s="44"/>
      <c r="CX91" s="125"/>
      <c r="CY91" s="126">
        <v>700</v>
      </c>
      <c r="CZ91" s="126"/>
      <c r="DA91" s="123"/>
      <c r="DB91" s="124"/>
    </row>
    <row r="92" spans="1:106" ht="13.5" customHeight="1">
      <c r="A92" s="279"/>
      <c r="B92" s="317"/>
      <c r="C92" s="317"/>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8"/>
      <c r="AV92" s="51"/>
      <c r="AW92" s="52"/>
      <c r="AX92" s="52"/>
      <c r="AY92" s="53"/>
      <c r="AZ92" s="190" t="s">
        <v>393</v>
      </c>
      <c r="BA92" s="190"/>
      <c r="BB92" s="190"/>
      <c r="BC92" s="190"/>
      <c r="BD92" s="190"/>
      <c r="BE92" s="190"/>
      <c r="BF92" s="190" t="s">
        <v>363</v>
      </c>
      <c r="BG92" s="190"/>
      <c r="BH92" s="190"/>
      <c r="BI92" s="190"/>
      <c r="BJ92" s="190"/>
      <c r="BK92" s="190"/>
      <c r="BL92" s="191">
        <f>CY92</f>
        <v>2600</v>
      </c>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42"/>
      <c r="CN92" s="43"/>
      <c r="CO92" s="43"/>
      <c r="CP92" s="43"/>
      <c r="CQ92" s="43"/>
      <c r="CR92" s="43"/>
      <c r="CS92" s="43"/>
      <c r="CT92" s="43"/>
      <c r="CU92" s="44"/>
      <c r="CX92" s="111"/>
      <c r="CY92" s="123">
        <v>2600</v>
      </c>
      <c r="CZ92" s="123"/>
      <c r="DA92" s="123"/>
      <c r="DB92" s="124"/>
    </row>
    <row r="93" spans="1:106" ht="13.5" customHeight="1">
      <c r="A93" s="173"/>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51"/>
      <c r="AW93" s="52"/>
      <c r="AX93" s="52"/>
      <c r="AY93" s="53"/>
      <c r="AZ93" s="181" t="s">
        <v>510</v>
      </c>
      <c r="BA93" s="182"/>
      <c r="BB93" s="182"/>
      <c r="BC93" s="182"/>
      <c r="BD93" s="182"/>
      <c r="BE93" s="183"/>
      <c r="BF93" s="181" t="s">
        <v>511</v>
      </c>
      <c r="BG93" s="182"/>
      <c r="BH93" s="182"/>
      <c r="BI93" s="182"/>
      <c r="BJ93" s="182"/>
      <c r="BK93" s="183"/>
      <c r="BL93" s="184">
        <f>CY93</f>
        <v>13000</v>
      </c>
      <c r="BM93" s="185"/>
      <c r="BN93" s="185"/>
      <c r="BO93" s="185"/>
      <c r="BP93" s="185"/>
      <c r="BQ93" s="185"/>
      <c r="BR93" s="185"/>
      <c r="BS93" s="185"/>
      <c r="BT93" s="186"/>
      <c r="BU93" s="48"/>
      <c r="BV93" s="49"/>
      <c r="BW93" s="49"/>
      <c r="BX93" s="49"/>
      <c r="BY93" s="49"/>
      <c r="BZ93" s="49"/>
      <c r="CA93" s="49"/>
      <c r="CB93" s="49"/>
      <c r="CC93" s="50"/>
      <c r="CD93" s="48"/>
      <c r="CE93" s="49"/>
      <c r="CF93" s="49"/>
      <c r="CG93" s="49"/>
      <c r="CH93" s="49"/>
      <c r="CI93" s="49"/>
      <c r="CJ93" s="49"/>
      <c r="CK93" s="49"/>
      <c r="CL93" s="50"/>
      <c r="CM93" s="42"/>
      <c r="CN93" s="43"/>
      <c r="CO93" s="43"/>
      <c r="CP93" s="43"/>
      <c r="CQ93" s="43"/>
      <c r="CR93" s="43"/>
      <c r="CS93" s="43"/>
      <c r="CT93" s="43"/>
      <c r="CU93" s="44"/>
      <c r="CX93" s="171"/>
      <c r="CY93" s="172">
        <v>13000</v>
      </c>
      <c r="CZ93" s="172"/>
      <c r="DA93" s="123"/>
      <c r="DB93" s="124">
        <v>10000</v>
      </c>
    </row>
    <row r="94" spans="1:106" ht="12.75">
      <c r="A94" s="278" t="s">
        <v>151</v>
      </c>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87" t="s">
        <v>80</v>
      </c>
      <c r="AW94" s="267"/>
      <c r="AX94" s="267"/>
      <c r="AY94" s="268"/>
      <c r="AZ94" s="266" t="s">
        <v>330</v>
      </c>
      <c r="BA94" s="267"/>
      <c r="BB94" s="267"/>
      <c r="BC94" s="267"/>
      <c r="BD94" s="267"/>
      <c r="BE94" s="268"/>
      <c r="BF94" s="266"/>
      <c r="BG94" s="267"/>
      <c r="BH94" s="267"/>
      <c r="BI94" s="267"/>
      <c r="BJ94" s="267"/>
      <c r="BK94" s="268"/>
      <c r="BL94" s="193"/>
      <c r="BM94" s="194"/>
      <c r="BN94" s="194"/>
      <c r="BO94" s="194"/>
      <c r="BP94" s="194"/>
      <c r="BQ94" s="194"/>
      <c r="BR94" s="194"/>
      <c r="BS94" s="194"/>
      <c r="BT94" s="195"/>
      <c r="BU94" s="245"/>
      <c r="BV94" s="246"/>
      <c r="BW94" s="246"/>
      <c r="BX94" s="246"/>
      <c r="BY94" s="246"/>
      <c r="BZ94" s="246"/>
      <c r="CA94" s="246"/>
      <c r="CB94" s="246"/>
      <c r="CC94" s="261"/>
      <c r="CD94" s="245"/>
      <c r="CE94" s="246"/>
      <c r="CF94" s="246"/>
      <c r="CG94" s="246"/>
      <c r="CH94" s="246"/>
      <c r="CI94" s="246"/>
      <c r="CJ94" s="246"/>
      <c r="CK94" s="246"/>
      <c r="CL94" s="261"/>
      <c r="CM94" s="294"/>
      <c r="CN94" s="295"/>
      <c r="CO94" s="295"/>
      <c r="CP94" s="295"/>
      <c r="CQ94" s="295"/>
      <c r="CR94" s="295"/>
      <c r="CS94" s="295"/>
      <c r="CT94" s="295"/>
      <c r="CU94" s="296"/>
      <c r="CX94" s="221"/>
      <c r="CY94" s="226"/>
      <c r="CZ94" s="226"/>
      <c r="DA94" s="123"/>
      <c r="DB94" s="124"/>
    </row>
    <row r="95" spans="1:106" ht="12.75">
      <c r="A95" s="289" t="s">
        <v>152</v>
      </c>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c r="AS95" s="289"/>
      <c r="AT95" s="289"/>
      <c r="AU95" s="289"/>
      <c r="AV95" s="288"/>
      <c r="AW95" s="214"/>
      <c r="AX95" s="214"/>
      <c r="AY95" s="215"/>
      <c r="AZ95" s="213"/>
      <c r="BA95" s="214"/>
      <c r="BB95" s="214"/>
      <c r="BC95" s="214"/>
      <c r="BD95" s="214"/>
      <c r="BE95" s="215"/>
      <c r="BF95" s="213"/>
      <c r="BG95" s="214"/>
      <c r="BH95" s="214"/>
      <c r="BI95" s="214"/>
      <c r="BJ95" s="214"/>
      <c r="BK95" s="215"/>
      <c r="BL95" s="196"/>
      <c r="BM95" s="197"/>
      <c r="BN95" s="197"/>
      <c r="BO95" s="197"/>
      <c r="BP95" s="197"/>
      <c r="BQ95" s="197"/>
      <c r="BR95" s="197"/>
      <c r="BS95" s="197"/>
      <c r="BT95" s="198"/>
      <c r="BU95" s="263"/>
      <c r="BV95" s="264"/>
      <c r="BW95" s="264"/>
      <c r="BX95" s="264"/>
      <c r="BY95" s="264"/>
      <c r="BZ95" s="264"/>
      <c r="CA95" s="264"/>
      <c r="CB95" s="264"/>
      <c r="CC95" s="265"/>
      <c r="CD95" s="263"/>
      <c r="CE95" s="264"/>
      <c r="CF95" s="264"/>
      <c r="CG95" s="264"/>
      <c r="CH95" s="264"/>
      <c r="CI95" s="264"/>
      <c r="CJ95" s="264"/>
      <c r="CK95" s="264"/>
      <c r="CL95" s="265"/>
      <c r="CM95" s="300"/>
      <c r="CN95" s="301"/>
      <c r="CO95" s="301"/>
      <c r="CP95" s="301"/>
      <c r="CQ95" s="301"/>
      <c r="CR95" s="301"/>
      <c r="CS95" s="301"/>
      <c r="CT95" s="301"/>
      <c r="CU95" s="302"/>
      <c r="CX95" s="222"/>
      <c r="CY95" s="227"/>
      <c r="CZ95" s="227"/>
      <c r="DA95" s="123"/>
      <c r="DB95" s="124"/>
    </row>
    <row r="96" spans="1:106" ht="12.75">
      <c r="A96" s="348" t="s">
        <v>153</v>
      </c>
      <c r="B96" s="349"/>
      <c r="C96" s="349"/>
      <c r="D96" s="349"/>
      <c r="E96" s="349"/>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50"/>
      <c r="AV96" s="287" t="s">
        <v>81</v>
      </c>
      <c r="AW96" s="267"/>
      <c r="AX96" s="267"/>
      <c r="AY96" s="268"/>
      <c r="AZ96" s="266" t="s">
        <v>331</v>
      </c>
      <c r="BA96" s="267"/>
      <c r="BB96" s="267"/>
      <c r="BC96" s="267"/>
      <c r="BD96" s="267"/>
      <c r="BE96" s="268"/>
      <c r="BF96" s="266"/>
      <c r="BG96" s="267"/>
      <c r="BH96" s="267"/>
      <c r="BI96" s="267"/>
      <c r="BJ96" s="267"/>
      <c r="BK96" s="268"/>
      <c r="BL96" s="193">
        <f>BL98+BL109</f>
        <v>5575310.78</v>
      </c>
      <c r="BM96" s="194"/>
      <c r="BN96" s="194"/>
      <c r="BO96" s="194"/>
      <c r="BP96" s="194"/>
      <c r="BQ96" s="194"/>
      <c r="BR96" s="194"/>
      <c r="BS96" s="194"/>
      <c r="BT96" s="195"/>
      <c r="BU96" s="193">
        <f>BU98+BU109</f>
        <v>5687938.58</v>
      </c>
      <c r="BV96" s="194"/>
      <c r="BW96" s="194"/>
      <c r="BX96" s="194"/>
      <c r="BY96" s="194"/>
      <c r="BZ96" s="194"/>
      <c r="CA96" s="194"/>
      <c r="CB96" s="194"/>
      <c r="CC96" s="195"/>
      <c r="CD96" s="193">
        <f>CD98+CD109</f>
        <v>5724178.58</v>
      </c>
      <c r="CE96" s="194"/>
      <c r="CF96" s="194"/>
      <c r="CG96" s="194"/>
      <c r="CH96" s="194"/>
      <c r="CI96" s="194"/>
      <c r="CJ96" s="194"/>
      <c r="CK96" s="194"/>
      <c r="CL96" s="195"/>
      <c r="CM96" s="294"/>
      <c r="CN96" s="295"/>
      <c r="CO96" s="295"/>
      <c r="CP96" s="295"/>
      <c r="CQ96" s="295"/>
      <c r="CR96" s="295"/>
      <c r="CS96" s="295"/>
      <c r="CT96" s="295"/>
      <c r="CU96" s="296"/>
      <c r="CX96" s="129"/>
      <c r="CY96" s="130"/>
      <c r="CZ96" s="130"/>
      <c r="DA96" s="123"/>
      <c r="DB96" s="124"/>
    </row>
    <row r="97" spans="1:106" ht="12.75">
      <c r="A97" s="289" t="s">
        <v>154</v>
      </c>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288"/>
      <c r="AW97" s="214"/>
      <c r="AX97" s="214"/>
      <c r="AY97" s="215"/>
      <c r="AZ97" s="213"/>
      <c r="BA97" s="214"/>
      <c r="BB97" s="214"/>
      <c r="BC97" s="214"/>
      <c r="BD97" s="214"/>
      <c r="BE97" s="215"/>
      <c r="BF97" s="213"/>
      <c r="BG97" s="214"/>
      <c r="BH97" s="214"/>
      <c r="BI97" s="214"/>
      <c r="BJ97" s="214"/>
      <c r="BK97" s="215"/>
      <c r="BL97" s="196"/>
      <c r="BM97" s="197"/>
      <c r="BN97" s="197"/>
      <c r="BO97" s="197"/>
      <c r="BP97" s="197"/>
      <c r="BQ97" s="197"/>
      <c r="BR97" s="197"/>
      <c r="BS97" s="197"/>
      <c r="BT97" s="198"/>
      <c r="BU97" s="196"/>
      <c r="BV97" s="197"/>
      <c r="BW97" s="197"/>
      <c r="BX97" s="197"/>
      <c r="BY97" s="197"/>
      <c r="BZ97" s="197"/>
      <c r="CA97" s="197"/>
      <c r="CB97" s="197"/>
      <c r="CC97" s="198"/>
      <c r="CD97" s="196"/>
      <c r="CE97" s="197"/>
      <c r="CF97" s="197"/>
      <c r="CG97" s="197"/>
      <c r="CH97" s="197"/>
      <c r="CI97" s="197"/>
      <c r="CJ97" s="197"/>
      <c r="CK97" s="197"/>
      <c r="CL97" s="198"/>
      <c r="CM97" s="300"/>
      <c r="CN97" s="301"/>
      <c r="CO97" s="301"/>
      <c r="CP97" s="301"/>
      <c r="CQ97" s="301"/>
      <c r="CR97" s="301"/>
      <c r="CS97" s="301"/>
      <c r="CT97" s="301"/>
      <c r="CU97" s="302"/>
      <c r="CX97" s="129"/>
      <c r="CY97" s="130"/>
      <c r="CZ97" s="130"/>
      <c r="DA97" s="123"/>
      <c r="DB97" s="124"/>
    </row>
    <row r="98" spans="1:106" ht="12.75">
      <c r="A98" s="290" t="s">
        <v>47</v>
      </c>
      <c r="B98" s="290"/>
      <c r="C98" s="290"/>
      <c r="D98" s="290"/>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87" t="s">
        <v>83</v>
      </c>
      <c r="AW98" s="267"/>
      <c r="AX98" s="267"/>
      <c r="AY98" s="268"/>
      <c r="AZ98" s="266" t="s">
        <v>331</v>
      </c>
      <c r="BA98" s="267"/>
      <c r="BB98" s="267"/>
      <c r="BC98" s="267"/>
      <c r="BD98" s="267"/>
      <c r="BE98" s="268"/>
      <c r="BF98" s="266"/>
      <c r="BG98" s="267"/>
      <c r="BH98" s="267"/>
      <c r="BI98" s="267"/>
      <c r="BJ98" s="267"/>
      <c r="BK98" s="268"/>
      <c r="BL98" s="354">
        <f>SUM(BL100:BT108)</f>
        <v>5575310.78</v>
      </c>
      <c r="BM98" s="194"/>
      <c r="BN98" s="194"/>
      <c r="BO98" s="194"/>
      <c r="BP98" s="194"/>
      <c r="BQ98" s="194"/>
      <c r="BR98" s="194"/>
      <c r="BS98" s="194"/>
      <c r="BT98" s="195"/>
      <c r="BU98" s="193">
        <f>SUM(BU100:CC108)</f>
        <v>5687938.58</v>
      </c>
      <c r="BV98" s="194"/>
      <c r="BW98" s="194"/>
      <c r="BX98" s="194"/>
      <c r="BY98" s="194"/>
      <c r="BZ98" s="194"/>
      <c r="CA98" s="194"/>
      <c r="CB98" s="194"/>
      <c r="CC98" s="195"/>
      <c r="CD98" s="193">
        <f>SUM(CD100:CL108)</f>
        <v>5724178.58</v>
      </c>
      <c r="CE98" s="194"/>
      <c r="CF98" s="194"/>
      <c r="CG98" s="194"/>
      <c r="CH98" s="194"/>
      <c r="CI98" s="194"/>
      <c r="CJ98" s="194"/>
      <c r="CK98" s="194"/>
      <c r="CL98" s="195"/>
      <c r="CM98" s="294"/>
      <c r="CN98" s="295"/>
      <c r="CO98" s="295"/>
      <c r="CP98" s="295"/>
      <c r="CQ98" s="295"/>
      <c r="CR98" s="295"/>
      <c r="CS98" s="295"/>
      <c r="CT98" s="295"/>
      <c r="CU98" s="296"/>
      <c r="CX98" s="129"/>
      <c r="CY98" s="130"/>
      <c r="CZ98" s="130"/>
      <c r="DA98" s="123"/>
      <c r="DB98" s="124"/>
    </row>
    <row r="99" spans="1:106" ht="12.75">
      <c r="A99" s="336" t="s">
        <v>82</v>
      </c>
      <c r="B99" s="336"/>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36"/>
      <c r="AR99" s="336"/>
      <c r="AS99" s="336"/>
      <c r="AT99" s="336"/>
      <c r="AU99" s="336"/>
      <c r="AV99" s="288"/>
      <c r="AW99" s="214"/>
      <c r="AX99" s="214"/>
      <c r="AY99" s="215"/>
      <c r="AZ99" s="213"/>
      <c r="BA99" s="214"/>
      <c r="BB99" s="214"/>
      <c r="BC99" s="214"/>
      <c r="BD99" s="214"/>
      <c r="BE99" s="215"/>
      <c r="BF99" s="213"/>
      <c r="BG99" s="214"/>
      <c r="BH99" s="214"/>
      <c r="BI99" s="214"/>
      <c r="BJ99" s="214"/>
      <c r="BK99" s="215"/>
      <c r="BL99" s="196"/>
      <c r="BM99" s="197"/>
      <c r="BN99" s="197"/>
      <c r="BO99" s="197"/>
      <c r="BP99" s="197"/>
      <c r="BQ99" s="197"/>
      <c r="BR99" s="197"/>
      <c r="BS99" s="197"/>
      <c r="BT99" s="198"/>
      <c r="BU99" s="196"/>
      <c r="BV99" s="197"/>
      <c r="BW99" s="197"/>
      <c r="BX99" s="197"/>
      <c r="BY99" s="197"/>
      <c r="BZ99" s="197"/>
      <c r="CA99" s="197"/>
      <c r="CB99" s="197"/>
      <c r="CC99" s="198"/>
      <c r="CD99" s="196"/>
      <c r="CE99" s="197"/>
      <c r="CF99" s="197"/>
      <c r="CG99" s="197"/>
      <c r="CH99" s="197"/>
      <c r="CI99" s="197"/>
      <c r="CJ99" s="197"/>
      <c r="CK99" s="197"/>
      <c r="CL99" s="198"/>
      <c r="CM99" s="300"/>
      <c r="CN99" s="301"/>
      <c r="CO99" s="301"/>
      <c r="CP99" s="301"/>
      <c r="CQ99" s="301"/>
      <c r="CR99" s="301"/>
      <c r="CS99" s="301"/>
      <c r="CT99" s="301"/>
      <c r="CU99" s="302"/>
      <c r="CX99" s="129"/>
      <c r="CY99" s="130"/>
      <c r="CZ99" s="130"/>
      <c r="DA99" s="123"/>
      <c r="DB99" s="124"/>
    </row>
    <row r="100" spans="1:106" ht="12.75">
      <c r="A100" s="279"/>
      <c r="B100" s="317"/>
      <c r="C100" s="317"/>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8"/>
      <c r="AV100" s="54"/>
      <c r="AW100" s="55"/>
      <c r="AX100" s="55"/>
      <c r="AY100" s="56"/>
      <c r="AZ100" s="190" t="s">
        <v>394</v>
      </c>
      <c r="BA100" s="190"/>
      <c r="BB100" s="190"/>
      <c r="BC100" s="190"/>
      <c r="BD100" s="190"/>
      <c r="BE100" s="190"/>
      <c r="BF100" s="190" t="s">
        <v>332</v>
      </c>
      <c r="BG100" s="190"/>
      <c r="BH100" s="190"/>
      <c r="BI100" s="190"/>
      <c r="BJ100" s="190"/>
      <c r="BK100" s="190"/>
      <c r="BL100" s="191">
        <f>CY100</f>
        <v>1495093.13</v>
      </c>
      <c r="BM100" s="192"/>
      <c r="BN100" s="192"/>
      <c r="BO100" s="192"/>
      <c r="BP100" s="192"/>
      <c r="BQ100" s="192"/>
      <c r="BR100" s="192"/>
      <c r="BS100" s="192"/>
      <c r="BT100" s="192"/>
      <c r="BU100" s="192">
        <v>1639000</v>
      </c>
      <c r="BV100" s="192"/>
      <c r="BW100" s="192"/>
      <c r="BX100" s="192"/>
      <c r="BY100" s="192"/>
      <c r="BZ100" s="192"/>
      <c r="CA100" s="192"/>
      <c r="CB100" s="192"/>
      <c r="CC100" s="192"/>
      <c r="CD100" s="192">
        <v>1639000</v>
      </c>
      <c r="CE100" s="192"/>
      <c r="CF100" s="192"/>
      <c r="CG100" s="192"/>
      <c r="CH100" s="192"/>
      <c r="CI100" s="192"/>
      <c r="CJ100" s="192"/>
      <c r="CK100" s="192"/>
      <c r="CL100" s="192"/>
      <c r="CM100" s="45"/>
      <c r="CN100" s="46"/>
      <c r="CO100" s="46"/>
      <c r="CP100" s="46"/>
      <c r="CQ100" s="46"/>
      <c r="CR100" s="46"/>
      <c r="CS100" s="46"/>
      <c r="CT100" s="46"/>
      <c r="CU100" s="47"/>
      <c r="CX100" s="238"/>
      <c r="CY100" s="142">
        <v>1495093.13</v>
      </c>
      <c r="CZ100" s="235"/>
      <c r="DA100" s="123">
        <v>1544800</v>
      </c>
      <c r="DB100" s="124"/>
    </row>
    <row r="101" spans="1:106" ht="12.75">
      <c r="A101" s="71"/>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3"/>
      <c r="AV101" s="54"/>
      <c r="AW101" s="55"/>
      <c r="AX101" s="55"/>
      <c r="AY101" s="56"/>
      <c r="AZ101" s="190" t="s">
        <v>394</v>
      </c>
      <c r="BA101" s="190"/>
      <c r="BB101" s="190"/>
      <c r="BC101" s="190"/>
      <c r="BD101" s="190"/>
      <c r="BE101" s="190"/>
      <c r="BF101" s="190" t="s">
        <v>520</v>
      </c>
      <c r="BG101" s="190"/>
      <c r="BH101" s="190"/>
      <c r="BI101" s="190"/>
      <c r="BJ101" s="190"/>
      <c r="BK101" s="190"/>
      <c r="BL101" s="191">
        <f>CY101</f>
        <v>85714.51</v>
      </c>
      <c r="BM101" s="192"/>
      <c r="BN101" s="192"/>
      <c r="BO101" s="192"/>
      <c r="BP101" s="192"/>
      <c r="BQ101" s="192"/>
      <c r="BR101" s="192"/>
      <c r="BS101" s="192"/>
      <c r="BT101" s="192"/>
      <c r="BU101" s="192"/>
      <c r="BV101" s="192"/>
      <c r="BW101" s="192"/>
      <c r="BX101" s="192"/>
      <c r="BY101" s="192"/>
      <c r="BZ101" s="192"/>
      <c r="CA101" s="192"/>
      <c r="CB101" s="192"/>
      <c r="CC101" s="192"/>
      <c r="CD101" s="192"/>
      <c r="CE101" s="192"/>
      <c r="CF101" s="192"/>
      <c r="CG101" s="192"/>
      <c r="CH101" s="192"/>
      <c r="CI101" s="192"/>
      <c r="CJ101" s="192"/>
      <c r="CK101" s="192"/>
      <c r="CL101" s="192"/>
      <c r="CM101" s="45"/>
      <c r="CN101" s="46"/>
      <c r="CO101" s="46"/>
      <c r="CP101" s="46"/>
      <c r="CQ101" s="46"/>
      <c r="CR101" s="46"/>
      <c r="CS101" s="46"/>
      <c r="CT101" s="46"/>
      <c r="CU101" s="47"/>
      <c r="CX101" s="239"/>
      <c r="CY101" s="142">
        <v>85714.51</v>
      </c>
      <c r="CZ101" s="236"/>
      <c r="DA101" s="123"/>
      <c r="DB101" s="124"/>
    </row>
    <row r="102" spans="1:106" ht="12.75">
      <c r="A102" s="279"/>
      <c r="B102" s="317"/>
      <c r="C102" s="317"/>
      <c r="D102" s="317"/>
      <c r="E102" s="317"/>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8"/>
      <c r="AV102" s="54"/>
      <c r="AW102" s="55"/>
      <c r="AX102" s="55"/>
      <c r="AY102" s="56"/>
      <c r="AZ102" s="190" t="s">
        <v>395</v>
      </c>
      <c r="BA102" s="190"/>
      <c r="BB102" s="190"/>
      <c r="BC102" s="190"/>
      <c r="BD102" s="190"/>
      <c r="BE102" s="190"/>
      <c r="BF102" s="190" t="s">
        <v>332</v>
      </c>
      <c r="BG102" s="190"/>
      <c r="BH102" s="190"/>
      <c r="BI102" s="190"/>
      <c r="BJ102" s="190"/>
      <c r="BK102" s="190"/>
      <c r="BL102" s="191">
        <f>CY102</f>
        <v>3447469.36</v>
      </c>
      <c r="BM102" s="192"/>
      <c r="BN102" s="192"/>
      <c r="BO102" s="192"/>
      <c r="BP102" s="192"/>
      <c r="BQ102" s="192"/>
      <c r="BR102" s="192"/>
      <c r="BS102" s="192"/>
      <c r="BT102" s="192"/>
      <c r="BU102" s="192">
        <v>3651000</v>
      </c>
      <c r="BV102" s="192"/>
      <c r="BW102" s="192"/>
      <c r="BX102" s="192"/>
      <c r="BY102" s="192"/>
      <c r="BZ102" s="192"/>
      <c r="CA102" s="192"/>
      <c r="CB102" s="192"/>
      <c r="CC102" s="192"/>
      <c r="CD102" s="192">
        <v>3651000</v>
      </c>
      <c r="CE102" s="192"/>
      <c r="CF102" s="192"/>
      <c r="CG102" s="192"/>
      <c r="CH102" s="192"/>
      <c r="CI102" s="192"/>
      <c r="CJ102" s="192"/>
      <c r="CK102" s="192"/>
      <c r="CL102" s="192"/>
      <c r="CM102" s="45"/>
      <c r="CN102" s="46"/>
      <c r="CO102" s="46"/>
      <c r="CP102" s="46"/>
      <c r="CQ102" s="46"/>
      <c r="CR102" s="46"/>
      <c r="CS102" s="46"/>
      <c r="CT102" s="46"/>
      <c r="CU102" s="47"/>
      <c r="CX102" s="240"/>
      <c r="CY102" s="142">
        <v>3447469.36</v>
      </c>
      <c r="CZ102" s="237"/>
      <c r="DA102" s="123"/>
      <c r="DB102" s="124">
        <v>3654000</v>
      </c>
    </row>
    <row r="103" spans="1:106" ht="12.75">
      <c r="A103" s="71"/>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3"/>
      <c r="AV103" s="54"/>
      <c r="AW103" s="55"/>
      <c r="AX103" s="55"/>
      <c r="AY103" s="56"/>
      <c r="AZ103" s="190" t="s">
        <v>395</v>
      </c>
      <c r="BA103" s="190"/>
      <c r="BB103" s="190"/>
      <c r="BC103" s="190"/>
      <c r="BD103" s="190"/>
      <c r="BE103" s="190"/>
      <c r="BF103" s="190" t="s">
        <v>520</v>
      </c>
      <c r="BG103" s="190"/>
      <c r="BH103" s="190"/>
      <c r="BI103" s="190"/>
      <c r="BJ103" s="190"/>
      <c r="BK103" s="190"/>
      <c r="BL103" s="191">
        <f>CY103</f>
        <v>162118</v>
      </c>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45"/>
      <c r="CN103" s="46"/>
      <c r="CO103" s="46"/>
      <c r="CP103" s="46"/>
      <c r="CQ103" s="46"/>
      <c r="CR103" s="46"/>
      <c r="CS103" s="46"/>
      <c r="CT103" s="46"/>
      <c r="CU103" s="47"/>
      <c r="CX103" s="177"/>
      <c r="CY103" s="178">
        <v>162118</v>
      </c>
      <c r="CZ103" s="175"/>
      <c r="DA103" s="123"/>
      <c r="DB103" s="124"/>
    </row>
    <row r="104" spans="1:106" ht="12.75" customHeight="1">
      <c r="A104" s="279"/>
      <c r="B104" s="317"/>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8"/>
      <c r="AV104" s="54"/>
      <c r="AW104" s="55"/>
      <c r="AX104" s="55"/>
      <c r="AY104" s="56"/>
      <c r="AZ104" s="270" t="s">
        <v>396</v>
      </c>
      <c r="BA104" s="271"/>
      <c r="BB104" s="271"/>
      <c r="BC104" s="271"/>
      <c r="BD104" s="271"/>
      <c r="BE104" s="272"/>
      <c r="BF104" s="190" t="s">
        <v>489</v>
      </c>
      <c r="BG104" s="190"/>
      <c r="BH104" s="190"/>
      <c r="BI104" s="190"/>
      <c r="BJ104" s="190"/>
      <c r="BK104" s="190"/>
      <c r="BL104" s="191">
        <f>CZ104</f>
        <v>343676</v>
      </c>
      <c r="BM104" s="192"/>
      <c r="BN104" s="192"/>
      <c r="BO104" s="192"/>
      <c r="BP104" s="192"/>
      <c r="BQ104" s="192"/>
      <c r="BR104" s="192"/>
      <c r="BS104" s="192"/>
      <c r="BT104" s="192"/>
      <c r="BU104" s="192">
        <v>334616</v>
      </c>
      <c r="BV104" s="192"/>
      <c r="BW104" s="192"/>
      <c r="BX104" s="192"/>
      <c r="BY104" s="192"/>
      <c r="BZ104" s="192"/>
      <c r="CA104" s="192"/>
      <c r="CB104" s="192"/>
      <c r="CC104" s="192"/>
      <c r="CD104" s="192">
        <v>370856</v>
      </c>
      <c r="CE104" s="192"/>
      <c r="CF104" s="192"/>
      <c r="CG104" s="192"/>
      <c r="CH104" s="192"/>
      <c r="CI104" s="192"/>
      <c r="CJ104" s="192"/>
      <c r="CK104" s="192"/>
      <c r="CL104" s="192"/>
      <c r="CM104" s="45"/>
      <c r="CN104" s="46"/>
      <c r="CO104" s="46"/>
      <c r="CP104" s="46"/>
      <c r="CQ104" s="46"/>
      <c r="CR104" s="46"/>
      <c r="CS104" s="46"/>
      <c r="CT104" s="46"/>
      <c r="CU104" s="47"/>
      <c r="CX104" s="221"/>
      <c r="CY104" s="233"/>
      <c r="CZ104" s="146">
        <v>343676</v>
      </c>
      <c r="DA104" s="112"/>
      <c r="DB104" s="106"/>
    </row>
    <row r="105" spans="1:106" ht="12.75" customHeight="1">
      <c r="A105" s="279"/>
      <c r="B105" s="317"/>
      <c r="C105" s="317"/>
      <c r="D105" s="317"/>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c r="AU105" s="318"/>
      <c r="AV105" s="54"/>
      <c r="AW105" s="55"/>
      <c r="AX105" s="55"/>
      <c r="AY105" s="56"/>
      <c r="AZ105" s="270" t="s">
        <v>528</v>
      </c>
      <c r="BA105" s="271"/>
      <c r="BB105" s="271"/>
      <c r="BC105" s="271"/>
      <c r="BD105" s="271"/>
      <c r="BE105" s="272"/>
      <c r="BF105" s="190" t="s">
        <v>527</v>
      </c>
      <c r="BG105" s="190"/>
      <c r="BH105" s="190"/>
      <c r="BI105" s="190"/>
      <c r="BJ105" s="190"/>
      <c r="BK105" s="190"/>
      <c r="BL105" s="191">
        <f>CZ105</f>
        <v>21031.46</v>
      </c>
      <c r="BM105" s="192"/>
      <c r="BN105" s="192"/>
      <c r="BO105" s="192"/>
      <c r="BP105" s="192"/>
      <c r="BQ105" s="192"/>
      <c r="BR105" s="192"/>
      <c r="BS105" s="192"/>
      <c r="BT105" s="192"/>
      <c r="BU105" s="192">
        <v>63322.58</v>
      </c>
      <c r="BV105" s="192"/>
      <c r="BW105" s="192"/>
      <c r="BX105" s="192"/>
      <c r="BY105" s="192"/>
      <c r="BZ105" s="192"/>
      <c r="CA105" s="192"/>
      <c r="CB105" s="192"/>
      <c r="CC105" s="192"/>
      <c r="CD105" s="192">
        <v>63322.58</v>
      </c>
      <c r="CE105" s="192"/>
      <c r="CF105" s="192"/>
      <c r="CG105" s="192"/>
      <c r="CH105" s="192"/>
      <c r="CI105" s="192"/>
      <c r="CJ105" s="192"/>
      <c r="CK105" s="192"/>
      <c r="CL105" s="192"/>
      <c r="CM105" s="45"/>
      <c r="CN105" s="46"/>
      <c r="CO105" s="46"/>
      <c r="CP105" s="46"/>
      <c r="CQ105" s="46"/>
      <c r="CR105" s="46"/>
      <c r="CS105" s="46"/>
      <c r="CT105" s="46"/>
      <c r="CU105" s="47"/>
      <c r="CX105" s="223"/>
      <c r="CY105" s="488"/>
      <c r="CZ105" s="146">
        <v>21031.46</v>
      </c>
      <c r="DA105" s="180"/>
      <c r="DB105" s="106"/>
    </row>
    <row r="106" spans="1:106" ht="12.75" customHeight="1">
      <c r="A106" s="71"/>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3"/>
      <c r="AV106" s="54"/>
      <c r="AW106" s="55"/>
      <c r="AX106" s="55"/>
      <c r="AY106" s="56"/>
      <c r="AZ106" s="270" t="s">
        <v>516</v>
      </c>
      <c r="BA106" s="271"/>
      <c r="BB106" s="271"/>
      <c r="BC106" s="271"/>
      <c r="BD106" s="271"/>
      <c r="BE106" s="272"/>
      <c r="BF106" s="190" t="s">
        <v>332</v>
      </c>
      <c r="BG106" s="190"/>
      <c r="BH106" s="190"/>
      <c r="BI106" s="190"/>
      <c r="BJ106" s="190"/>
      <c r="BK106" s="190"/>
      <c r="BL106" s="191">
        <f>CZ106</f>
        <v>10419</v>
      </c>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45"/>
      <c r="CN106" s="46"/>
      <c r="CO106" s="46"/>
      <c r="CP106" s="46"/>
      <c r="CQ106" s="46"/>
      <c r="CR106" s="46"/>
      <c r="CS106" s="46"/>
      <c r="CT106" s="46"/>
      <c r="CU106" s="47"/>
      <c r="CX106" s="222"/>
      <c r="CY106" s="234"/>
      <c r="CZ106" s="146">
        <v>10419</v>
      </c>
      <c r="DA106" s="112"/>
      <c r="DB106" s="106"/>
    </row>
    <row r="107" spans="1:106" ht="12.75" customHeight="1">
      <c r="A107" s="71"/>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3"/>
      <c r="AV107" s="54"/>
      <c r="AW107" s="55"/>
      <c r="AX107" s="55"/>
      <c r="AY107" s="56"/>
      <c r="AZ107" s="190" t="s">
        <v>474</v>
      </c>
      <c r="BA107" s="190"/>
      <c r="BB107" s="190"/>
      <c r="BC107" s="190"/>
      <c r="BD107" s="190"/>
      <c r="BE107" s="190"/>
      <c r="BF107" s="190" t="s">
        <v>332</v>
      </c>
      <c r="BG107" s="190"/>
      <c r="BH107" s="190"/>
      <c r="BI107" s="190"/>
      <c r="BJ107" s="190"/>
      <c r="BK107" s="190"/>
      <c r="BL107" s="191">
        <f>CZ107</f>
        <v>729.32</v>
      </c>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45"/>
      <c r="CN107" s="46"/>
      <c r="CO107" s="46"/>
      <c r="CP107" s="46"/>
      <c r="CQ107" s="46"/>
      <c r="CR107" s="46"/>
      <c r="CS107" s="46"/>
      <c r="CT107" s="46"/>
      <c r="CU107" s="47"/>
      <c r="CX107" s="125"/>
      <c r="CY107" s="131"/>
      <c r="CZ107" s="131">
        <v>729.32</v>
      </c>
      <c r="DA107" s="132">
        <f>CY107</f>
        <v>0</v>
      </c>
      <c r="DB107" s="106"/>
    </row>
    <row r="108" spans="1:106" ht="12.75">
      <c r="A108" s="279"/>
      <c r="B108" s="317"/>
      <c r="C108" s="317"/>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8"/>
      <c r="AV108" s="54"/>
      <c r="AW108" s="55"/>
      <c r="AX108" s="55"/>
      <c r="AY108" s="56"/>
      <c r="AZ108" s="190" t="s">
        <v>333</v>
      </c>
      <c r="BA108" s="190"/>
      <c r="BB108" s="190"/>
      <c r="BC108" s="190"/>
      <c r="BD108" s="190"/>
      <c r="BE108" s="190"/>
      <c r="BF108" s="190" t="s">
        <v>332</v>
      </c>
      <c r="BG108" s="190"/>
      <c r="BH108" s="190"/>
      <c r="BI108" s="190"/>
      <c r="BJ108" s="190"/>
      <c r="BK108" s="190"/>
      <c r="BL108" s="191">
        <f>CX108</f>
        <v>9060</v>
      </c>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45"/>
      <c r="CN108" s="46"/>
      <c r="CO108" s="46"/>
      <c r="CP108" s="46"/>
      <c r="CQ108" s="46"/>
      <c r="CR108" s="46"/>
      <c r="CS108" s="46"/>
      <c r="CT108" s="46"/>
      <c r="CU108" s="47"/>
      <c r="CX108" s="125">
        <v>9060</v>
      </c>
      <c r="CY108" s="131"/>
      <c r="CZ108" s="131"/>
      <c r="DA108" s="132"/>
      <c r="DB108" s="133">
        <f>CY108</f>
        <v>0</v>
      </c>
    </row>
    <row r="109" spans="1:106" ht="15" customHeight="1">
      <c r="A109" s="290" t="s">
        <v>84</v>
      </c>
      <c r="B109" s="290"/>
      <c r="C109" s="290"/>
      <c r="D109" s="290"/>
      <c r="E109" s="290"/>
      <c r="F109" s="290"/>
      <c r="G109" s="290"/>
      <c r="H109" s="290"/>
      <c r="I109" s="290"/>
      <c r="J109" s="290"/>
      <c r="K109" s="290"/>
      <c r="L109" s="290"/>
      <c r="M109" s="290"/>
      <c r="N109" s="290"/>
      <c r="O109" s="290"/>
      <c r="P109" s="290"/>
      <c r="Q109" s="290"/>
      <c r="R109" s="290"/>
      <c r="S109" s="290"/>
      <c r="T109" s="290"/>
      <c r="U109" s="290"/>
      <c r="V109" s="290"/>
      <c r="W109" s="290"/>
      <c r="X109" s="290"/>
      <c r="Y109" s="290"/>
      <c r="Z109" s="290"/>
      <c r="AA109" s="290"/>
      <c r="AB109" s="290"/>
      <c r="AC109" s="290"/>
      <c r="AD109" s="290"/>
      <c r="AE109" s="290"/>
      <c r="AF109" s="290"/>
      <c r="AG109" s="290"/>
      <c r="AH109" s="290"/>
      <c r="AI109" s="290"/>
      <c r="AJ109" s="290"/>
      <c r="AK109" s="290"/>
      <c r="AL109" s="290"/>
      <c r="AM109" s="290"/>
      <c r="AN109" s="290"/>
      <c r="AO109" s="290"/>
      <c r="AP109" s="290"/>
      <c r="AQ109" s="290"/>
      <c r="AR109" s="290"/>
      <c r="AS109" s="290"/>
      <c r="AT109" s="290"/>
      <c r="AU109" s="290"/>
      <c r="AV109" s="291" t="s">
        <v>85</v>
      </c>
      <c r="AW109" s="190"/>
      <c r="AX109" s="190"/>
      <c r="AY109" s="190"/>
      <c r="AZ109" s="190" t="s">
        <v>331</v>
      </c>
      <c r="BA109" s="190"/>
      <c r="BB109" s="190"/>
      <c r="BC109" s="190"/>
      <c r="BD109" s="190"/>
      <c r="BE109" s="190"/>
      <c r="BF109" s="190"/>
      <c r="BG109" s="190"/>
      <c r="BH109" s="190"/>
      <c r="BI109" s="190"/>
      <c r="BJ109" s="190"/>
      <c r="BK109" s="190"/>
      <c r="BL109" s="192"/>
      <c r="BM109" s="192"/>
      <c r="BN109" s="192"/>
      <c r="BO109" s="192"/>
      <c r="BP109" s="192"/>
      <c r="BQ109" s="192"/>
      <c r="BR109" s="192"/>
      <c r="BS109" s="192"/>
      <c r="BT109" s="192"/>
      <c r="BU109" s="242"/>
      <c r="BV109" s="242"/>
      <c r="BW109" s="242"/>
      <c r="BX109" s="242"/>
      <c r="BY109" s="242"/>
      <c r="BZ109" s="242"/>
      <c r="CA109" s="242"/>
      <c r="CB109" s="242"/>
      <c r="CC109" s="242"/>
      <c r="CD109" s="242"/>
      <c r="CE109" s="242"/>
      <c r="CF109" s="242"/>
      <c r="CG109" s="242"/>
      <c r="CH109" s="242"/>
      <c r="CI109" s="242"/>
      <c r="CJ109" s="242"/>
      <c r="CK109" s="242"/>
      <c r="CL109" s="242"/>
      <c r="CM109" s="243"/>
      <c r="CN109" s="243"/>
      <c r="CO109" s="243"/>
      <c r="CP109" s="243"/>
      <c r="CQ109" s="243"/>
      <c r="CR109" s="243"/>
      <c r="CS109" s="243"/>
      <c r="CT109" s="243"/>
      <c r="CU109" s="244"/>
      <c r="CX109" s="125"/>
      <c r="CY109" s="131"/>
      <c r="CZ109" s="131"/>
      <c r="DA109" s="132">
        <f aca="true" t="shared" si="0" ref="DA109:DA180">CY109</f>
        <v>0</v>
      </c>
      <c r="DB109" s="133">
        <f aca="true" t="shared" si="1" ref="DB109:DB166">CY109</f>
        <v>0</v>
      </c>
    </row>
    <row r="110" spans="1:106" ht="12.75">
      <c r="A110" s="350" t="s">
        <v>155</v>
      </c>
      <c r="B110" s="352"/>
      <c r="C110" s="352"/>
      <c r="D110" s="352"/>
      <c r="E110" s="352"/>
      <c r="F110" s="352"/>
      <c r="G110" s="352"/>
      <c r="H110" s="352"/>
      <c r="I110" s="352"/>
      <c r="J110" s="352"/>
      <c r="K110" s="352"/>
      <c r="L110" s="352"/>
      <c r="M110" s="352"/>
      <c r="N110" s="352"/>
      <c r="O110" s="352"/>
      <c r="P110" s="352"/>
      <c r="Q110" s="352"/>
      <c r="R110" s="352"/>
      <c r="S110" s="352"/>
      <c r="T110" s="352"/>
      <c r="U110" s="352"/>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3"/>
      <c r="AV110" s="267" t="s">
        <v>86</v>
      </c>
      <c r="AW110" s="267"/>
      <c r="AX110" s="267"/>
      <c r="AY110" s="268"/>
      <c r="AZ110" s="266" t="s">
        <v>334</v>
      </c>
      <c r="BA110" s="267"/>
      <c r="BB110" s="267"/>
      <c r="BC110" s="267"/>
      <c r="BD110" s="267"/>
      <c r="BE110" s="268"/>
      <c r="BF110" s="266"/>
      <c r="BG110" s="267"/>
      <c r="BH110" s="267"/>
      <c r="BI110" s="267"/>
      <c r="BJ110" s="267"/>
      <c r="BK110" s="268"/>
      <c r="BL110" s="193"/>
      <c r="BM110" s="194"/>
      <c r="BN110" s="194"/>
      <c r="BO110" s="194"/>
      <c r="BP110" s="194"/>
      <c r="BQ110" s="194"/>
      <c r="BR110" s="194"/>
      <c r="BS110" s="194"/>
      <c r="BT110" s="195"/>
      <c r="BU110" s="245"/>
      <c r="BV110" s="246"/>
      <c r="BW110" s="246"/>
      <c r="BX110" s="246"/>
      <c r="BY110" s="246"/>
      <c r="BZ110" s="246"/>
      <c r="CA110" s="246"/>
      <c r="CB110" s="246"/>
      <c r="CC110" s="261"/>
      <c r="CD110" s="245"/>
      <c r="CE110" s="246"/>
      <c r="CF110" s="246"/>
      <c r="CG110" s="246"/>
      <c r="CH110" s="246"/>
      <c r="CI110" s="246"/>
      <c r="CJ110" s="246"/>
      <c r="CK110" s="246"/>
      <c r="CL110" s="261"/>
      <c r="CM110" s="294"/>
      <c r="CN110" s="295"/>
      <c r="CO110" s="295"/>
      <c r="CP110" s="295"/>
      <c r="CQ110" s="295"/>
      <c r="CR110" s="295"/>
      <c r="CS110" s="295"/>
      <c r="CT110" s="295"/>
      <c r="CU110" s="296"/>
      <c r="CX110" s="125"/>
      <c r="CY110" s="131"/>
      <c r="CZ110" s="131"/>
      <c r="DA110" s="132">
        <f t="shared" si="0"/>
        <v>0</v>
      </c>
      <c r="DB110" s="133">
        <f t="shared" si="1"/>
        <v>0</v>
      </c>
    </row>
    <row r="111" spans="1:106" ht="12.75">
      <c r="A111" s="315" t="s">
        <v>156</v>
      </c>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c r="AS111" s="289"/>
      <c r="AT111" s="289"/>
      <c r="AU111" s="316"/>
      <c r="AV111" s="214"/>
      <c r="AW111" s="214"/>
      <c r="AX111" s="214"/>
      <c r="AY111" s="215"/>
      <c r="AZ111" s="213"/>
      <c r="BA111" s="214"/>
      <c r="BB111" s="214"/>
      <c r="BC111" s="214"/>
      <c r="BD111" s="214"/>
      <c r="BE111" s="215"/>
      <c r="BF111" s="213"/>
      <c r="BG111" s="214"/>
      <c r="BH111" s="214"/>
      <c r="BI111" s="214"/>
      <c r="BJ111" s="214"/>
      <c r="BK111" s="215"/>
      <c r="BL111" s="196"/>
      <c r="BM111" s="197"/>
      <c r="BN111" s="197"/>
      <c r="BO111" s="197"/>
      <c r="BP111" s="197"/>
      <c r="BQ111" s="197"/>
      <c r="BR111" s="197"/>
      <c r="BS111" s="197"/>
      <c r="BT111" s="198"/>
      <c r="BU111" s="263"/>
      <c r="BV111" s="264"/>
      <c r="BW111" s="264"/>
      <c r="BX111" s="264"/>
      <c r="BY111" s="264"/>
      <c r="BZ111" s="264"/>
      <c r="CA111" s="264"/>
      <c r="CB111" s="264"/>
      <c r="CC111" s="265"/>
      <c r="CD111" s="263"/>
      <c r="CE111" s="264"/>
      <c r="CF111" s="264"/>
      <c r="CG111" s="264"/>
      <c r="CH111" s="264"/>
      <c r="CI111" s="264"/>
      <c r="CJ111" s="264"/>
      <c r="CK111" s="264"/>
      <c r="CL111" s="265"/>
      <c r="CM111" s="300"/>
      <c r="CN111" s="301"/>
      <c r="CO111" s="301"/>
      <c r="CP111" s="301"/>
      <c r="CQ111" s="301"/>
      <c r="CR111" s="301"/>
      <c r="CS111" s="301"/>
      <c r="CT111" s="301"/>
      <c r="CU111" s="302"/>
      <c r="CX111" s="125"/>
      <c r="CY111" s="131"/>
      <c r="CZ111" s="131"/>
      <c r="DA111" s="132">
        <f t="shared" si="0"/>
        <v>0</v>
      </c>
      <c r="DB111" s="133">
        <f t="shared" si="1"/>
        <v>0</v>
      </c>
    </row>
    <row r="112" spans="1:106" ht="12.75" customHeight="1">
      <c r="A112" s="274" t="s">
        <v>277</v>
      </c>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87" t="s">
        <v>87</v>
      </c>
      <c r="AW112" s="267"/>
      <c r="AX112" s="267"/>
      <c r="AY112" s="268"/>
      <c r="AZ112" s="266" t="s">
        <v>436</v>
      </c>
      <c r="BA112" s="267"/>
      <c r="BB112" s="267"/>
      <c r="BC112" s="267"/>
      <c r="BD112" s="267"/>
      <c r="BE112" s="268"/>
      <c r="BF112" s="266"/>
      <c r="BG112" s="267"/>
      <c r="BH112" s="267"/>
      <c r="BI112" s="267"/>
      <c r="BJ112" s="267"/>
      <c r="BK112" s="268"/>
      <c r="BL112" s="193"/>
      <c r="BM112" s="194"/>
      <c r="BN112" s="194"/>
      <c r="BO112" s="194"/>
      <c r="BP112" s="194"/>
      <c r="BQ112" s="194"/>
      <c r="BR112" s="194"/>
      <c r="BS112" s="194"/>
      <c r="BT112" s="195"/>
      <c r="BU112" s="245"/>
      <c r="BV112" s="246"/>
      <c r="BW112" s="246"/>
      <c r="BX112" s="246"/>
      <c r="BY112" s="246"/>
      <c r="BZ112" s="246"/>
      <c r="CA112" s="246"/>
      <c r="CB112" s="246"/>
      <c r="CC112" s="261"/>
      <c r="CD112" s="245"/>
      <c r="CE112" s="246"/>
      <c r="CF112" s="246"/>
      <c r="CG112" s="246"/>
      <c r="CH112" s="246"/>
      <c r="CI112" s="246"/>
      <c r="CJ112" s="246"/>
      <c r="CK112" s="246"/>
      <c r="CL112" s="261"/>
      <c r="CM112" s="294"/>
      <c r="CN112" s="295"/>
      <c r="CO112" s="295"/>
      <c r="CP112" s="295"/>
      <c r="CQ112" s="295"/>
      <c r="CR112" s="295"/>
      <c r="CS112" s="295"/>
      <c r="CT112" s="295"/>
      <c r="CU112" s="296"/>
      <c r="CX112" s="125"/>
      <c r="CY112" s="131"/>
      <c r="CZ112" s="131"/>
      <c r="DA112" s="132"/>
      <c r="DB112" s="133"/>
    </row>
    <row r="113" spans="1:106" ht="12.75">
      <c r="A113" s="278" t="s">
        <v>278</v>
      </c>
      <c r="B113" s="278"/>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88"/>
      <c r="AW113" s="214"/>
      <c r="AX113" s="214"/>
      <c r="AY113" s="215"/>
      <c r="AZ113" s="213"/>
      <c r="BA113" s="214"/>
      <c r="BB113" s="214"/>
      <c r="BC113" s="214"/>
      <c r="BD113" s="214"/>
      <c r="BE113" s="215"/>
      <c r="BF113" s="213"/>
      <c r="BG113" s="214"/>
      <c r="BH113" s="214"/>
      <c r="BI113" s="214"/>
      <c r="BJ113" s="214"/>
      <c r="BK113" s="215"/>
      <c r="BL113" s="196"/>
      <c r="BM113" s="197"/>
      <c r="BN113" s="197"/>
      <c r="BO113" s="197"/>
      <c r="BP113" s="197"/>
      <c r="BQ113" s="197"/>
      <c r="BR113" s="197"/>
      <c r="BS113" s="197"/>
      <c r="BT113" s="198"/>
      <c r="BU113" s="263"/>
      <c r="BV113" s="264"/>
      <c r="BW113" s="264"/>
      <c r="BX113" s="264"/>
      <c r="BY113" s="264"/>
      <c r="BZ113" s="264"/>
      <c r="CA113" s="264"/>
      <c r="CB113" s="264"/>
      <c r="CC113" s="265"/>
      <c r="CD113" s="263"/>
      <c r="CE113" s="264"/>
      <c r="CF113" s="264"/>
      <c r="CG113" s="264"/>
      <c r="CH113" s="264"/>
      <c r="CI113" s="264"/>
      <c r="CJ113" s="264"/>
      <c r="CK113" s="264"/>
      <c r="CL113" s="265"/>
      <c r="CM113" s="300"/>
      <c r="CN113" s="301"/>
      <c r="CO113" s="301"/>
      <c r="CP113" s="301"/>
      <c r="CQ113" s="301"/>
      <c r="CR113" s="301"/>
      <c r="CS113" s="301"/>
      <c r="CT113" s="301"/>
      <c r="CU113" s="302"/>
      <c r="CX113" s="125"/>
      <c r="CY113" s="131"/>
      <c r="CZ113" s="131"/>
      <c r="DA113" s="132">
        <f t="shared" si="0"/>
        <v>0</v>
      </c>
      <c r="DB113" s="133">
        <f t="shared" si="1"/>
        <v>0</v>
      </c>
    </row>
    <row r="114" spans="1:106" ht="12.75">
      <c r="A114" s="348" t="s">
        <v>279</v>
      </c>
      <c r="B114" s="349"/>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50"/>
      <c r="AV114" s="287" t="s">
        <v>88</v>
      </c>
      <c r="AW114" s="267"/>
      <c r="AX114" s="267"/>
      <c r="AY114" s="268"/>
      <c r="AZ114" s="266" t="s">
        <v>335</v>
      </c>
      <c r="BA114" s="267"/>
      <c r="BB114" s="267"/>
      <c r="BC114" s="267"/>
      <c r="BD114" s="267"/>
      <c r="BE114" s="268"/>
      <c r="BF114" s="266"/>
      <c r="BG114" s="267"/>
      <c r="BH114" s="267"/>
      <c r="BI114" s="267"/>
      <c r="BJ114" s="267"/>
      <c r="BK114" s="268"/>
      <c r="BL114" s="193"/>
      <c r="BM114" s="194"/>
      <c r="BN114" s="194"/>
      <c r="BO114" s="194"/>
      <c r="BP114" s="194"/>
      <c r="BQ114" s="194"/>
      <c r="BR114" s="194"/>
      <c r="BS114" s="194"/>
      <c r="BT114" s="195"/>
      <c r="BU114" s="245"/>
      <c r="BV114" s="246"/>
      <c r="BW114" s="246"/>
      <c r="BX114" s="246"/>
      <c r="BY114" s="246"/>
      <c r="BZ114" s="246"/>
      <c r="CA114" s="246"/>
      <c r="CB114" s="246"/>
      <c r="CC114" s="261"/>
      <c r="CD114" s="245"/>
      <c r="CE114" s="246"/>
      <c r="CF114" s="246"/>
      <c r="CG114" s="246"/>
      <c r="CH114" s="246"/>
      <c r="CI114" s="246"/>
      <c r="CJ114" s="246"/>
      <c r="CK114" s="246"/>
      <c r="CL114" s="261"/>
      <c r="CM114" s="294"/>
      <c r="CN114" s="295"/>
      <c r="CO114" s="295"/>
      <c r="CP114" s="295"/>
      <c r="CQ114" s="295"/>
      <c r="CR114" s="295"/>
      <c r="CS114" s="295"/>
      <c r="CT114" s="295"/>
      <c r="CU114" s="296"/>
      <c r="CX114" s="111"/>
      <c r="CY114" s="112"/>
      <c r="CZ114" s="112"/>
      <c r="DA114" s="132">
        <f t="shared" si="0"/>
        <v>0</v>
      </c>
      <c r="DB114" s="133">
        <f t="shared" si="1"/>
        <v>0</v>
      </c>
    </row>
    <row r="115" spans="1:106" ht="12.75">
      <c r="A115" s="351" t="s">
        <v>156</v>
      </c>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8"/>
      <c r="AW115" s="214"/>
      <c r="AX115" s="214"/>
      <c r="AY115" s="215"/>
      <c r="AZ115" s="213"/>
      <c r="BA115" s="214"/>
      <c r="BB115" s="214"/>
      <c r="BC115" s="214"/>
      <c r="BD115" s="214"/>
      <c r="BE115" s="215"/>
      <c r="BF115" s="213"/>
      <c r="BG115" s="214"/>
      <c r="BH115" s="214"/>
      <c r="BI115" s="214"/>
      <c r="BJ115" s="214"/>
      <c r="BK115" s="215"/>
      <c r="BL115" s="196"/>
      <c r="BM115" s="197"/>
      <c r="BN115" s="197"/>
      <c r="BO115" s="197"/>
      <c r="BP115" s="197"/>
      <c r="BQ115" s="197"/>
      <c r="BR115" s="197"/>
      <c r="BS115" s="197"/>
      <c r="BT115" s="198"/>
      <c r="BU115" s="263"/>
      <c r="BV115" s="264"/>
      <c r="BW115" s="264"/>
      <c r="BX115" s="264"/>
      <c r="BY115" s="264"/>
      <c r="BZ115" s="264"/>
      <c r="CA115" s="264"/>
      <c r="CB115" s="264"/>
      <c r="CC115" s="265"/>
      <c r="CD115" s="263"/>
      <c r="CE115" s="264"/>
      <c r="CF115" s="264"/>
      <c r="CG115" s="264"/>
      <c r="CH115" s="264"/>
      <c r="CI115" s="264"/>
      <c r="CJ115" s="264"/>
      <c r="CK115" s="264"/>
      <c r="CL115" s="265"/>
      <c r="CM115" s="300"/>
      <c r="CN115" s="301"/>
      <c r="CO115" s="301"/>
      <c r="CP115" s="301"/>
      <c r="CQ115" s="301"/>
      <c r="CR115" s="301"/>
      <c r="CS115" s="301"/>
      <c r="CT115" s="301"/>
      <c r="CU115" s="302"/>
      <c r="CX115" s="221"/>
      <c r="CY115" s="218"/>
      <c r="CZ115" s="218"/>
      <c r="DA115" s="132">
        <f t="shared" si="0"/>
        <v>0</v>
      </c>
      <c r="DB115" s="133">
        <f t="shared" si="1"/>
        <v>0</v>
      </c>
    </row>
    <row r="116" spans="1:106" ht="12.75">
      <c r="A116" s="290" t="s">
        <v>280</v>
      </c>
      <c r="B116" s="290"/>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87" t="s">
        <v>281</v>
      </c>
      <c r="AW116" s="267"/>
      <c r="AX116" s="267"/>
      <c r="AY116" s="268"/>
      <c r="AZ116" s="266" t="s">
        <v>336</v>
      </c>
      <c r="BA116" s="267"/>
      <c r="BB116" s="267"/>
      <c r="BC116" s="267"/>
      <c r="BD116" s="267"/>
      <c r="BE116" s="268"/>
      <c r="BF116" s="266"/>
      <c r="BG116" s="267"/>
      <c r="BH116" s="267"/>
      <c r="BI116" s="267"/>
      <c r="BJ116" s="267"/>
      <c r="BK116" s="268"/>
      <c r="BL116" s="193"/>
      <c r="BM116" s="194"/>
      <c r="BN116" s="194"/>
      <c r="BO116" s="194"/>
      <c r="BP116" s="194"/>
      <c r="BQ116" s="194"/>
      <c r="BR116" s="194"/>
      <c r="BS116" s="194"/>
      <c r="BT116" s="195"/>
      <c r="BU116" s="245"/>
      <c r="BV116" s="246"/>
      <c r="BW116" s="246"/>
      <c r="BX116" s="246"/>
      <c r="BY116" s="246"/>
      <c r="BZ116" s="246"/>
      <c r="CA116" s="246"/>
      <c r="CB116" s="246"/>
      <c r="CC116" s="261"/>
      <c r="CD116" s="245"/>
      <c r="CE116" s="246"/>
      <c r="CF116" s="246"/>
      <c r="CG116" s="246"/>
      <c r="CH116" s="246"/>
      <c r="CI116" s="246"/>
      <c r="CJ116" s="246"/>
      <c r="CK116" s="246"/>
      <c r="CL116" s="261"/>
      <c r="CM116" s="294"/>
      <c r="CN116" s="295"/>
      <c r="CO116" s="295"/>
      <c r="CP116" s="295"/>
      <c r="CQ116" s="295"/>
      <c r="CR116" s="295"/>
      <c r="CS116" s="295"/>
      <c r="CT116" s="295"/>
      <c r="CU116" s="296"/>
      <c r="CX116" s="222"/>
      <c r="CY116" s="220"/>
      <c r="CZ116" s="220"/>
      <c r="DA116" s="132">
        <f t="shared" si="0"/>
        <v>0</v>
      </c>
      <c r="DB116" s="133">
        <f t="shared" si="1"/>
        <v>0</v>
      </c>
    </row>
    <row r="117" spans="1:106" ht="12.75">
      <c r="A117" s="336" t="s">
        <v>157</v>
      </c>
      <c r="B117" s="336"/>
      <c r="C117" s="336"/>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6"/>
      <c r="AD117" s="336"/>
      <c r="AE117" s="336"/>
      <c r="AF117" s="336"/>
      <c r="AG117" s="336"/>
      <c r="AH117" s="336"/>
      <c r="AI117" s="336"/>
      <c r="AJ117" s="336"/>
      <c r="AK117" s="336"/>
      <c r="AL117" s="336"/>
      <c r="AM117" s="336"/>
      <c r="AN117" s="336"/>
      <c r="AO117" s="336"/>
      <c r="AP117" s="336"/>
      <c r="AQ117" s="336"/>
      <c r="AR117" s="336"/>
      <c r="AS117" s="336"/>
      <c r="AT117" s="336"/>
      <c r="AU117" s="336"/>
      <c r="AV117" s="288"/>
      <c r="AW117" s="214"/>
      <c r="AX117" s="214"/>
      <c r="AY117" s="215"/>
      <c r="AZ117" s="213"/>
      <c r="BA117" s="214"/>
      <c r="BB117" s="214"/>
      <c r="BC117" s="214"/>
      <c r="BD117" s="214"/>
      <c r="BE117" s="215"/>
      <c r="BF117" s="213"/>
      <c r="BG117" s="214"/>
      <c r="BH117" s="214"/>
      <c r="BI117" s="214"/>
      <c r="BJ117" s="214"/>
      <c r="BK117" s="215"/>
      <c r="BL117" s="196"/>
      <c r="BM117" s="197"/>
      <c r="BN117" s="197"/>
      <c r="BO117" s="197"/>
      <c r="BP117" s="197"/>
      <c r="BQ117" s="197"/>
      <c r="BR117" s="197"/>
      <c r="BS117" s="197"/>
      <c r="BT117" s="198"/>
      <c r="BU117" s="263"/>
      <c r="BV117" s="264"/>
      <c r="BW117" s="264"/>
      <c r="BX117" s="264"/>
      <c r="BY117" s="264"/>
      <c r="BZ117" s="264"/>
      <c r="CA117" s="264"/>
      <c r="CB117" s="264"/>
      <c r="CC117" s="265"/>
      <c r="CD117" s="263"/>
      <c r="CE117" s="264"/>
      <c r="CF117" s="264"/>
      <c r="CG117" s="264"/>
      <c r="CH117" s="264"/>
      <c r="CI117" s="264"/>
      <c r="CJ117" s="264"/>
      <c r="CK117" s="264"/>
      <c r="CL117" s="265"/>
      <c r="CM117" s="300"/>
      <c r="CN117" s="301"/>
      <c r="CO117" s="301"/>
      <c r="CP117" s="301"/>
      <c r="CQ117" s="301"/>
      <c r="CR117" s="301"/>
      <c r="CS117" s="301"/>
      <c r="CT117" s="301"/>
      <c r="CU117" s="302"/>
      <c r="CX117" s="221"/>
      <c r="CY117" s="218"/>
      <c r="CZ117" s="218"/>
      <c r="DA117" s="132">
        <f t="shared" si="0"/>
        <v>0</v>
      </c>
      <c r="DB117" s="133">
        <f t="shared" si="1"/>
        <v>0</v>
      </c>
    </row>
    <row r="118" spans="1:106" ht="13.5" customHeight="1">
      <c r="A118" s="344" t="s">
        <v>282</v>
      </c>
      <c r="B118" s="344"/>
      <c r="C118" s="344"/>
      <c r="D118" s="344"/>
      <c r="E118" s="344"/>
      <c r="F118" s="344"/>
      <c r="G118" s="344"/>
      <c r="H118" s="344"/>
      <c r="I118" s="344"/>
      <c r="J118" s="344"/>
      <c r="K118" s="344"/>
      <c r="L118" s="344"/>
      <c r="M118" s="344"/>
      <c r="N118" s="344"/>
      <c r="O118" s="344"/>
      <c r="P118" s="344"/>
      <c r="Q118" s="344"/>
      <c r="R118" s="344"/>
      <c r="S118" s="344"/>
      <c r="T118" s="344"/>
      <c r="U118" s="344"/>
      <c r="V118" s="344"/>
      <c r="W118" s="344"/>
      <c r="X118" s="344"/>
      <c r="Y118" s="344"/>
      <c r="Z118" s="344"/>
      <c r="AA118" s="344"/>
      <c r="AB118" s="344"/>
      <c r="AC118" s="344"/>
      <c r="AD118" s="344"/>
      <c r="AE118" s="344"/>
      <c r="AF118" s="344"/>
      <c r="AG118" s="344"/>
      <c r="AH118" s="344"/>
      <c r="AI118" s="344"/>
      <c r="AJ118" s="344"/>
      <c r="AK118" s="344"/>
      <c r="AL118" s="344"/>
      <c r="AM118" s="344"/>
      <c r="AN118" s="344"/>
      <c r="AO118" s="344"/>
      <c r="AP118" s="344"/>
      <c r="AQ118" s="344"/>
      <c r="AR118" s="344"/>
      <c r="AS118" s="344"/>
      <c r="AT118" s="344"/>
      <c r="AU118" s="344"/>
      <c r="AV118" s="291" t="s">
        <v>283</v>
      </c>
      <c r="AW118" s="190"/>
      <c r="AX118" s="190"/>
      <c r="AY118" s="190"/>
      <c r="AZ118" s="190" t="s">
        <v>336</v>
      </c>
      <c r="BA118" s="190"/>
      <c r="BB118" s="190"/>
      <c r="BC118" s="190"/>
      <c r="BD118" s="190"/>
      <c r="BE118" s="190"/>
      <c r="BF118" s="190"/>
      <c r="BG118" s="190"/>
      <c r="BH118" s="190"/>
      <c r="BI118" s="190"/>
      <c r="BJ118" s="190"/>
      <c r="BK118" s="190"/>
      <c r="BL118" s="192"/>
      <c r="BM118" s="192"/>
      <c r="BN118" s="192"/>
      <c r="BO118" s="192"/>
      <c r="BP118" s="192"/>
      <c r="BQ118" s="192"/>
      <c r="BR118" s="192"/>
      <c r="BS118" s="192"/>
      <c r="BT118" s="192"/>
      <c r="BU118" s="242"/>
      <c r="BV118" s="242"/>
      <c r="BW118" s="242"/>
      <c r="BX118" s="242"/>
      <c r="BY118" s="242"/>
      <c r="BZ118" s="242"/>
      <c r="CA118" s="242"/>
      <c r="CB118" s="242"/>
      <c r="CC118" s="242"/>
      <c r="CD118" s="242"/>
      <c r="CE118" s="242"/>
      <c r="CF118" s="242"/>
      <c r="CG118" s="242"/>
      <c r="CH118" s="242"/>
      <c r="CI118" s="242"/>
      <c r="CJ118" s="242"/>
      <c r="CK118" s="242"/>
      <c r="CL118" s="242"/>
      <c r="CM118" s="243"/>
      <c r="CN118" s="243"/>
      <c r="CO118" s="243"/>
      <c r="CP118" s="243"/>
      <c r="CQ118" s="243"/>
      <c r="CR118" s="243"/>
      <c r="CS118" s="243"/>
      <c r="CT118" s="243"/>
      <c r="CU118" s="244"/>
      <c r="CX118" s="222"/>
      <c r="CY118" s="220"/>
      <c r="CZ118" s="220"/>
      <c r="DA118" s="132">
        <f t="shared" si="0"/>
        <v>0</v>
      </c>
      <c r="DB118" s="133">
        <f t="shared" si="1"/>
        <v>0</v>
      </c>
    </row>
    <row r="119" spans="1:106" ht="13.5" customHeight="1">
      <c r="A119" s="332" t="s">
        <v>90</v>
      </c>
      <c r="B119" s="332"/>
      <c r="C119" s="332"/>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32"/>
      <c r="AP119" s="332"/>
      <c r="AQ119" s="332"/>
      <c r="AR119" s="332"/>
      <c r="AS119" s="332"/>
      <c r="AT119" s="332"/>
      <c r="AU119" s="332"/>
      <c r="AV119" s="291" t="s">
        <v>89</v>
      </c>
      <c r="AW119" s="190"/>
      <c r="AX119" s="190"/>
      <c r="AY119" s="190"/>
      <c r="AZ119" s="190" t="s">
        <v>337</v>
      </c>
      <c r="BA119" s="190"/>
      <c r="BB119" s="190"/>
      <c r="BC119" s="190"/>
      <c r="BD119" s="190"/>
      <c r="BE119" s="190"/>
      <c r="BF119" s="190"/>
      <c r="BG119" s="190"/>
      <c r="BH119" s="190"/>
      <c r="BI119" s="190"/>
      <c r="BJ119" s="190"/>
      <c r="BK119" s="190"/>
      <c r="BL119" s="192"/>
      <c r="BM119" s="192"/>
      <c r="BN119" s="192"/>
      <c r="BO119" s="192"/>
      <c r="BP119" s="192"/>
      <c r="BQ119" s="192"/>
      <c r="BR119" s="192"/>
      <c r="BS119" s="192"/>
      <c r="BT119" s="192"/>
      <c r="BU119" s="242"/>
      <c r="BV119" s="242"/>
      <c r="BW119" s="242"/>
      <c r="BX119" s="242"/>
      <c r="BY119" s="242"/>
      <c r="BZ119" s="242"/>
      <c r="CA119" s="242"/>
      <c r="CB119" s="242"/>
      <c r="CC119" s="242"/>
      <c r="CD119" s="242"/>
      <c r="CE119" s="242"/>
      <c r="CF119" s="242"/>
      <c r="CG119" s="242"/>
      <c r="CH119" s="242"/>
      <c r="CI119" s="242"/>
      <c r="CJ119" s="242"/>
      <c r="CK119" s="242"/>
      <c r="CL119" s="242"/>
      <c r="CM119" s="243"/>
      <c r="CN119" s="243"/>
      <c r="CO119" s="243"/>
      <c r="CP119" s="243"/>
      <c r="CQ119" s="243"/>
      <c r="CR119" s="243"/>
      <c r="CS119" s="243"/>
      <c r="CT119" s="243"/>
      <c r="CU119" s="244"/>
      <c r="CX119" s="221"/>
      <c r="CY119" s="218"/>
      <c r="CZ119" s="218"/>
      <c r="DA119" s="132">
        <f t="shared" si="0"/>
        <v>0</v>
      </c>
      <c r="DB119" s="133">
        <f t="shared" si="1"/>
        <v>0</v>
      </c>
    </row>
    <row r="120" spans="1:106" ht="12.75">
      <c r="A120" s="278" t="s">
        <v>47</v>
      </c>
      <c r="B120" s="278"/>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87" t="s">
        <v>91</v>
      </c>
      <c r="AW120" s="267"/>
      <c r="AX120" s="267"/>
      <c r="AY120" s="268"/>
      <c r="AZ120" s="266" t="s">
        <v>338</v>
      </c>
      <c r="BA120" s="267"/>
      <c r="BB120" s="267"/>
      <c r="BC120" s="267"/>
      <c r="BD120" s="267"/>
      <c r="BE120" s="268"/>
      <c r="BF120" s="266"/>
      <c r="BG120" s="267"/>
      <c r="BH120" s="267"/>
      <c r="BI120" s="267"/>
      <c r="BJ120" s="267"/>
      <c r="BK120" s="268"/>
      <c r="BL120" s="193"/>
      <c r="BM120" s="194"/>
      <c r="BN120" s="194"/>
      <c r="BO120" s="194"/>
      <c r="BP120" s="194"/>
      <c r="BQ120" s="194"/>
      <c r="BR120" s="194"/>
      <c r="BS120" s="194"/>
      <c r="BT120" s="195"/>
      <c r="BU120" s="245"/>
      <c r="BV120" s="246"/>
      <c r="BW120" s="246"/>
      <c r="BX120" s="246"/>
      <c r="BY120" s="246"/>
      <c r="BZ120" s="246"/>
      <c r="CA120" s="246"/>
      <c r="CB120" s="246"/>
      <c r="CC120" s="261"/>
      <c r="CD120" s="245"/>
      <c r="CE120" s="246"/>
      <c r="CF120" s="246"/>
      <c r="CG120" s="246"/>
      <c r="CH120" s="246"/>
      <c r="CI120" s="246"/>
      <c r="CJ120" s="246"/>
      <c r="CK120" s="246"/>
      <c r="CL120" s="261"/>
      <c r="CM120" s="294"/>
      <c r="CN120" s="295"/>
      <c r="CO120" s="295"/>
      <c r="CP120" s="295"/>
      <c r="CQ120" s="295"/>
      <c r="CR120" s="295"/>
      <c r="CS120" s="295"/>
      <c r="CT120" s="295"/>
      <c r="CU120" s="296"/>
      <c r="CX120" s="222"/>
      <c r="CY120" s="220"/>
      <c r="CZ120" s="220"/>
      <c r="DA120" s="132">
        <f t="shared" si="0"/>
        <v>0</v>
      </c>
      <c r="DB120" s="133">
        <f t="shared" si="1"/>
        <v>0</v>
      </c>
    </row>
    <row r="121" spans="1:106" ht="12.75">
      <c r="A121" s="274" t="s">
        <v>159</v>
      </c>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5"/>
      <c r="AV121" s="338"/>
      <c r="AW121" s="304"/>
      <c r="AX121" s="304"/>
      <c r="AY121" s="305"/>
      <c r="AZ121" s="303"/>
      <c r="BA121" s="304"/>
      <c r="BB121" s="304"/>
      <c r="BC121" s="304"/>
      <c r="BD121" s="304"/>
      <c r="BE121" s="305"/>
      <c r="BF121" s="303"/>
      <c r="BG121" s="304"/>
      <c r="BH121" s="304"/>
      <c r="BI121" s="304"/>
      <c r="BJ121" s="304"/>
      <c r="BK121" s="305"/>
      <c r="BL121" s="345"/>
      <c r="BM121" s="346"/>
      <c r="BN121" s="346"/>
      <c r="BO121" s="346"/>
      <c r="BP121" s="346"/>
      <c r="BQ121" s="346"/>
      <c r="BR121" s="346"/>
      <c r="BS121" s="346"/>
      <c r="BT121" s="347"/>
      <c r="BU121" s="248"/>
      <c r="BV121" s="249"/>
      <c r="BW121" s="249"/>
      <c r="BX121" s="249"/>
      <c r="BY121" s="249"/>
      <c r="BZ121" s="249"/>
      <c r="CA121" s="249"/>
      <c r="CB121" s="249"/>
      <c r="CC121" s="262"/>
      <c r="CD121" s="248"/>
      <c r="CE121" s="249"/>
      <c r="CF121" s="249"/>
      <c r="CG121" s="249"/>
      <c r="CH121" s="249"/>
      <c r="CI121" s="249"/>
      <c r="CJ121" s="249"/>
      <c r="CK121" s="249"/>
      <c r="CL121" s="262"/>
      <c r="CM121" s="297"/>
      <c r="CN121" s="298"/>
      <c r="CO121" s="298"/>
      <c r="CP121" s="298"/>
      <c r="CQ121" s="298"/>
      <c r="CR121" s="298"/>
      <c r="CS121" s="298"/>
      <c r="CT121" s="298"/>
      <c r="CU121" s="299"/>
      <c r="CX121" s="221"/>
      <c r="CY121" s="218"/>
      <c r="CZ121" s="218"/>
      <c r="DA121" s="132">
        <f t="shared" si="0"/>
        <v>0</v>
      </c>
      <c r="DB121" s="133">
        <f t="shared" si="1"/>
        <v>0</v>
      </c>
    </row>
    <row r="122" spans="1:106" ht="12.75">
      <c r="A122" s="289" t="s">
        <v>158</v>
      </c>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c r="AS122" s="289"/>
      <c r="AT122" s="289"/>
      <c r="AU122" s="289"/>
      <c r="AV122" s="288"/>
      <c r="AW122" s="214"/>
      <c r="AX122" s="214"/>
      <c r="AY122" s="215"/>
      <c r="AZ122" s="213"/>
      <c r="BA122" s="214"/>
      <c r="BB122" s="214"/>
      <c r="BC122" s="214"/>
      <c r="BD122" s="214"/>
      <c r="BE122" s="215"/>
      <c r="BF122" s="213"/>
      <c r="BG122" s="214"/>
      <c r="BH122" s="214"/>
      <c r="BI122" s="214"/>
      <c r="BJ122" s="214"/>
      <c r="BK122" s="215"/>
      <c r="BL122" s="196"/>
      <c r="BM122" s="197"/>
      <c r="BN122" s="197"/>
      <c r="BO122" s="197"/>
      <c r="BP122" s="197"/>
      <c r="BQ122" s="197"/>
      <c r="BR122" s="197"/>
      <c r="BS122" s="197"/>
      <c r="BT122" s="198"/>
      <c r="BU122" s="263"/>
      <c r="BV122" s="264"/>
      <c r="BW122" s="264"/>
      <c r="BX122" s="264"/>
      <c r="BY122" s="264"/>
      <c r="BZ122" s="264"/>
      <c r="CA122" s="264"/>
      <c r="CB122" s="264"/>
      <c r="CC122" s="265"/>
      <c r="CD122" s="263"/>
      <c r="CE122" s="264"/>
      <c r="CF122" s="264"/>
      <c r="CG122" s="264"/>
      <c r="CH122" s="264"/>
      <c r="CI122" s="264"/>
      <c r="CJ122" s="264"/>
      <c r="CK122" s="264"/>
      <c r="CL122" s="265"/>
      <c r="CM122" s="300"/>
      <c r="CN122" s="301"/>
      <c r="CO122" s="301"/>
      <c r="CP122" s="301"/>
      <c r="CQ122" s="301"/>
      <c r="CR122" s="301"/>
      <c r="CS122" s="301"/>
      <c r="CT122" s="301"/>
      <c r="CU122" s="302"/>
      <c r="CX122" s="222"/>
      <c r="CY122" s="220"/>
      <c r="CZ122" s="220"/>
      <c r="DA122" s="132">
        <f t="shared" si="0"/>
        <v>0</v>
      </c>
      <c r="DB122" s="133">
        <f t="shared" si="1"/>
        <v>0</v>
      </c>
    </row>
    <row r="123" spans="1:106" ht="12.75">
      <c r="A123" s="290" t="s">
        <v>70</v>
      </c>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87" t="s">
        <v>92</v>
      </c>
      <c r="AW123" s="267"/>
      <c r="AX123" s="267"/>
      <c r="AY123" s="268"/>
      <c r="AZ123" s="266" t="s">
        <v>339</v>
      </c>
      <c r="BA123" s="267"/>
      <c r="BB123" s="267"/>
      <c r="BC123" s="267"/>
      <c r="BD123" s="267"/>
      <c r="BE123" s="268"/>
      <c r="BF123" s="266"/>
      <c r="BG123" s="267"/>
      <c r="BH123" s="267"/>
      <c r="BI123" s="267"/>
      <c r="BJ123" s="267"/>
      <c r="BK123" s="268"/>
      <c r="BL123" s="193"/>
      <c r="BM123" s="194"/>
      <c r="BN123" s="194"/>
      <c r="BO123" s="194"/>
      <c r="BP123" s="194"/>
      <c r="BQ123" s="194"/>
      <c r="BR123" s="194"/>
      <c r="BS123" s="194"/>
      <c r="BT123" s="195"/>
      <c r="BU123" s="245"/>
      <c r="BV123" s="246"/>
      <c r="BW123" s="246"/>
      <c r="BX123" s="246"/>
      <c r="BY123" s="246"/>
      <c r="BZ123" s="246"/>
      <c r="CA123" s="246"/>
      <c r="CB123" s="246"/>
      <c r="CC123" s="261"/>
      <c r="CD123" s="245"/>
      <c r="CE123" s="246"/>
      <c r="CF123" s="246"/>
      <c r="CG123" s="246"/>
      <c r="CH123" s="246"/>
      <c r="CI123" s="246"/>
      <c r="CJ123" s="246"/>
      <c r="CK123" s="246"/>
      <c r="CL123" s="261"/>
      <c r="CM123" s="294"/>
      <c r="CN123" s="295"/>
      <c r="CO123" s="295"/>
      <c r="CP123" s="295"/>
      <c r="CQ123" s="295"/>
      <c r="CR123" s="295"/>
      <c r="CS123" s="295"/>
      <c r="CT123" s="295"/>
      <c r="CU123" s="296"/>
      <c r="CX123" s="111"/>
      <c r="CY123" s="112"/>
      <c r="CZ123" s="112"/>
      <c r="DA123" s="132">
        <f t="shared" si="0"/>
        <v>0</v>
      </c>
      <c r="DB123" s="133">
        <f t="shared" si="1"/>
        <v>0</v>
      </c>
    </row>
    <row r="124" spans="1:106" ht="12.75">
      <c r="A124" s="340" t="s">
        <v>94</v>
      </c>
      <c r="B124" s="340"/>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0"/>
      <c r="Z124" s="340"/>
      <c r="AA124" s="340"/>
      <c r="AB124" s="340"/>
      <c r="AC124" s="340"/>
      <c r="AD124" s="340"/>
      <c r="AE124" s="340"/>
      <c r="AF124" s="340"/>
      <c r="AG124" s="340"/>
      <c r="AH124" s="340"/>
      <c r="AI124" s="340"/>
      <c r="AJ124" s="340"/>
      <c r="AK124" s="340"/>
      <c r="AL124" s="340"/>
      <c r="AM124" s="340"/>
      <c r="AN124" s="340"/>
      <c r="AO124" s="340"/>
      <c r="AP124" s="340"/>
      <c r="AQ124" s="340"/>
      <c r="AR124" s="340"/>
      <c r="AS124" s="340"/>
      <c r="AT124" s="340"/>
      <c r="AU124" s="340"/>
      <c r="AV124" s="338"/>
      <c r="AW124" s="304"/>
      <c r="AX124" s="304"/>
      <c r="AY124" s="305"/>
      <c r="AZ124" s="303"/>
      <c r="BA124" s="304"/>
      <c r="BB124" s="304"/>
      <c r="BC124" s="304"/>
      <c r="BD124" s="304"/>
      <c r="BE124" s="305"/>
      <c r="BF124" s="303"/>
      <c r="BG124" s="304"/>
      <c r="BH124" s="304"/>
      <c r="BI124" s="304"/>
      <c r="BJ124" s="304"/>
      <c r="BK124" s="305"/>
      <c r="BL124" s="345"/>
      <c r="BM124" s="346"/>
      <c r="BN124" s="346"/>
      <c r="BO124" s="346"/>
      <c r="BP124" s="346"/>
      <c r="BQ124" s="346"/>
      <c r="BR124" s="346"/>
      <c r="BS124" s="346"/>
      <c r="BT124" s="347"/>
      <c r="BU124" s="248"/>
      <c r="BV124" s="249"/>
      <c r="BW124" s="249"/>
      <c r="BX124" s="249"/>
      <c r="BY124" s="249"/>
      <c r="BZ124" s="249"/>
      <c r="CA124" s="249"/>
      <c r="CB124" s="249"/>
      <c r="CC124" s="262"/>
      <c r="CD124" s="248"/>
      <c r="CE124" s="249"/>
      <c r="CF124" s="249"/>
      <c r="CG124" s="249"/>
      <c r="CH124" s="249"/>
      <c r="CI124" s="249"/>
      <c r="CJ124" s="249"/>
      <c r="CK124" s="249"/>
      <c r="CL124" s="262"/>
      <c r="CM124" s="297"/>
      <c r="CN124" s="298"/>
      <c r="CO124" s="298"/>
      <c r="CP124" s="298"/>
      <c r="CQ124" s="298"/>
      <c r="CR124" s="298"/>
      <c r="CS124" s="298"/>
      <c r="CT124" s="298"/>
      <c r="CU124" s="299"/>
      <c r="CX124" s="221"/>
      <c r="CY124" s="226"/>
      <c r="CZ124" s="226"/>
      <c r="DA124" s="132">
        <f t="shared" si="0"/>
        <v>0</v>
      </c>
      <c r="DB124" s="133">
        <f t="shared" si="1"/>
        <v>0</v>
      </c>
    </row>
    <row r="125" spans="1:106" ht="12.75">
      <c r="A125" s="336" t="s">
        <v>93</v>
      </c>
      <c r="B125" s="336"/>
      <c r="C125" s="336"/>
      <c r="D125" s="336"/>
      <c r="E125" s="336"/>
      <c r="F125" s="336"/>
      <c r="G125" s="336"/>
      <c r="H125" s="336"/>
      <c r="I125" s="336"/>
      <c r="J125" s="336"/>
      <c r="K125" s="336"/>
      <c r="L125" s="336"/>
      <c r="M125" s="336"/>
      <c r="N125" s="336"/>
      <c r="O125" s="336"/>
      <c r="P125" s="336"/>
      <c r="Q125" s="336"/>
      <c r="R125" s="336"/>
      <c r="S125" s="336"/>
      <c r="T125" s="336"/>
      <c r="U125" s="336"/>
      <c r="V125" s="336"/>
      <c r="W125" s="336"/>
      <c r="X125" s="336"/>
      <c r="Y125" s="336"/>
      <c r="Z125" s="336"/>
      <c r="AA125" s="336"/>
      <c r="AB125" s="336"/>
      <c r="AC125" s="336"/>
      <c r="AD125" s="336"/>
      <c r="AE125" s="336"/>
      <c r="AF125" s="336"/>
      <c r="AG125" s="336"/>
      <c r="AH125" s="336"/>
      <c r="AI125" s="336"/>
      <c r="AJ125" s="336"/>
      <c r="AK125" s="336"/>
      <c r="AL125" s="336"/>
      <c r="AM125" s="336"/>
      <c r="AN125" s="336"/>
      <c r="AO125" s="336"/>
      <c r="AP125" s="336"/>
      <c r="AQ125" s="336"/>
      <c r="AR125" s="336"/>
      <c r="AS125" s="336"/>
      <c r="AT125" s="336"/>
      <c r="AU125" s="336"/>
      <c r="AV125" s="288"/>
      <c r="AW125" s="214"/>
      <c r="AX125" s="214"/>
      <c r="AY125" s="215"/>
      <c r="AZ125" s="213"/>
      <c r="BA125" s="214"/>
      <c r="BB125" s="214"/>
      <c r="BC125" s="214"/>
      <c r="BD125" s="214"/>
      <c r="BE125" s="215"/>
      <c r="BF125" s="213"/>
      <c r="BG125" s="214"/>
      <c r="BH125" s="214"/>
      <c r="BI125" s="214"/>
      <c r="BJ125" s="214"/>
      <c r="BK125" s="215"/>
      <c r="BL125" s="196"/>
      <c r="BM125" s="197"/>
      <c r="BN125" s="197"/>
      <c r="BO125" s="197"/>
      <c r="BP125" s="197"/>
      <c r="BQ125" s="197"/>
      <c r="BR125" s="197"/>
      <c r="BS125" s="197"/>
      <c r="BT125" s="198"/>
      <c r="BU125" s="263"/>
      <c r="BV125" s="264"/>
      <c r="BW125" s="264"/>
      <c r="BX125" s="264"/>
      <c r="BY125" s="264"/>
      <c r="BZ125" s="264"/>
      <c r="CA125" s="264"/>
      <c r="CB125" s="264"/>
      <c r="CC125" s="265"/>
      <c r="CD125" s="263"/>
      <c r="CE125" s="264"/>
      <c r="CF125" s="264"/>
      <c r="CG125" s="264"/>
      <c r="CH125" s="264"/>
      <c r="CI125" s="264"/>
      <c r="CJ125" s="264"/>
      <c r="CK125" s="264"/>
      <c r="CL125" s="265"/>
      <c r="CM125" s="300"/>
      <c r="CN125" s="301"/>
      <c r="CO125" s="301"/>
      <c r="CP125" s="301"/>
      <c r="CQ125" s="301"/>
      <c r="CR125" s="301"/>
      <c r="CS125" s="301"/>
      <c r="CT125" s="301"/>
      <c r="CU125" s="302"/>
      <c r="CX125" s="222"/>
      <c r="CY125" s="227"/>
      <c r="CZ125" s="227"/>
      <c r="DA125" s="132">
        <f t="shared" si="0"/>
        <v>0</v>
      </c>
      <c r="DB125" s="133">
        <f t="shared" si="1"/>
        <v>0</v>
      </c>
    </row>
    <row r="126" spans="1:106" ht="13.5" customHeight="1">
      <c r="A126" s="344"/>
      <c r="B126" s="344"/>
      <c r="C126" s="344"/>
      <c r="D126" s="344"/>
      <c r="E126" s="344"/>
      <c r="F126" s="344"/>
      <c r="G126" s="344"/>
      <c r="H126" s="344"/>
      <c r="I126" s="344"/>
      <c r="J126" s="344"/>
      <c r="K126" s="344"/>
      <c r="L126" s="344"/>
      <c r="M126" s="344"/>
      <c r="N126" s="344"/>
      <c r="O126" s="344"/>
      <c r="P126" s="344"/>
      <c r="Q126" s="344"/>
      <c r="R126" s="344"/>
      <c r="S126" s="344"/>
      <c r="T126" s="344"/>
      <c r="U126" s="344"/>
      <c r="V126" s="344"/>
      <c r="W126" s="344"/>
      <c r="X126" s="344"/>
      <c r="Y126" s="344"/>
      <c r="Z126" s="344"/>
      <c r="AA126" s="344"/>
      <c r="AB126" s="344"/>
      <c r="AC126" s="344"/>
      <c r="AD126" s="344"/>
      <c r="AE126" s="344"/>
      <c r="AF126" s="344"/>
      <c r="AG126" s="344"/>
      <c r="AH126" s="344"/>
      <c r="AI126" s="344"/>
      <c r="AJ126" s="344"/>
      <c r="AK126" s="344"/>
      <c r="AL126" s="344"/>
      <c r="AM126" s="344"/>
      <c r="AN126" s="344"/>
      <c r="AO126" s="344"/>
      <c r="AP126" s="344"/>
      <c r="AQ126" s="344"/>
      <c r="AR126" s="344"/>
      <c r="AS126" s="344"/>
      <c r="AT126" s="344"/>
      <c r="AU126" s="344"/>
      <c r="AV126" s="291"/>
      <c r="AW126" s="190"/>
      <c r="AX126" s="190"/>
      <c r="AY126" s="190"/>
      <c r="AZ126" s="190"/>
      <c r="BA126" s="190"/>
      <c r="BB126" s="190"/>
      <c r="BC126" s="190"/>
      <c r="BD126" s="190"/>
      <c r="BE126" s="190"/>
      <c r="BF126" s="190"/>
      <c r="BG126" s="190"/>
      <c r="BH126" s="190"/>
      <c r="BI126" s="190"/>
      <c r="BJ126" s="190"/>
      <c r="BK126" s="190"/>
      <c r="BL126" s="192"/>
      <c r="BM126" s="192"/>
      <c r="BN126" s="192"/>
      <c r="BO126" s="192"/>
      <c r="BP126" s="192"/>
      <c r="BQ126" s="192"/>
      <c r="BR126" s="192"/>
      <c r="BS126" s="192"/>
      <c r="BT126" s="192"/>
      <c r="BU126" s="242"/>
      <c r="BV126" s="242"/>
      <c r="BW126" s="242"/>
      <c r="BX126" s="242"/>
      <c r="BY126" s="242"/>
      <c r="BZ126" s="242"/>
      <c r="CA126" s="242"/>
      <c r="CB126" s="242"/>
      <c r="CC126" s="242"/>
      <c r="CD126" s="242"/>
      <c r="CE126" s="242"/>
      <c r="CF126" s="242"/>
      <c r="CG126" s="242"/>
      <c r="CH126" s="242"/>
      <c r="CI126" s="242"/>
      <c r="CJ126" s="242"/>
      <c r="CK126" s="242"/>
      <c r="CL126" s="242"/>
      <c r="CM126" s="242"/>
      <c r="CN126" s="242"/>
      <c r="CO126" s="242"/>
      <c r="CP126" s="242"/>
      <c r="CQ126" s="242"/>
      <c r="CR126" s="242"/>
      <c r="CS126" s="242"/>
      <c r="CT126" s="242"/>
      <c r="CU126" s="343"/>
      <c r="CX126" s="221"/>
      <c r="CY126" s="226"/>
      <c r="CZ126" s="226"/>
      <c r="DA126" s="132">
        <f t="shared" si="0"/>
        <v>0</v>
      </c>
      <c r="DB126" s="133">
        <f t="shared" si="1"/>
        <v>0</v>
      </c>
    </row>
    <row r="127" spans="1:106" ht="12.75">
      <c r="A127" s="278" t="s">
        <v>102</v>
      </c>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87" t="s">
        <v>95</v>
      </c>
      <c r="AW127" s="267"/>
      <c r="AX127" s="267"/>
      <c r="AY127" s="268"/>
      <c r="AZ127" s="266" t="s">
        <v>340</v>
      </c>
      <c r="BA127" s="267"/>
      <c r="BB127" s="267"/>
      <c r="BC127" s="267"/>
      <c r="BD127" s="267"/>
      <c r="BE127" s="268"/>
      <c r="BF127" s="266"/>
      <c r="BG127" s="267"/>
      <c r="BH127" s="267"/>
      <c r="BI127" s="267"/>
      <c r="BJ127" s="267"/>
      <c r="BK127" s="268"/>
      <c r="BL127" s="193"/>
      <c r="BM127" s="194"/>
      <c r="BN127" s="194"/>
      <c r="BO127" s="194"/>
      <c r="BP127" s="194"/>
      <c r="BQ127" s="194"/>
      <c r="BR127" s="194"/>
      <c r="BS127" s="194"/>
      <c r="BT127" s="195"/>
      <c r="BU127" s="245"/>
      <c r="BV127" s="246"/>
      <c r="BW127" s="246"/>
      <c r="BX127" s="246"/>
      <c r="BY127" s="246"/>
      <c r="BZ127" s="246"/>
      <c r="CA127" s="246"/>
      <c r="CB127" s="246"/>
      <c r="CC127" s="261"/>
      <c r="CD127" s="245"/>
      <c r="CE127" s="246"/>
      <c r="CF127" s="246"/>
      <c r="CG127" s="246"/>
      <c r="CH127" s="246"/>
      <c r="CI127" s="246"/>
      <c r="CJ127" s="246"/>
      <c r="CK127" s="246"/>
      <c r="CL127" s="261"/>
      <c r="CM127" s="294"/>
      <c r="CN127" s="295"/>
      <c r="CO127" s="295"/>
      <c r="CP127" s="295"/>
      <c r="CQ127" s="295"/>
      <c r="CR127" s="295"/>
      <c r="CS127" s="295"/>
      <c r="CT127" s="295"/>
      <c r="CU127" s="296"/>
      <c r="CX127" s="223"/>
      <c r="CY127" s="232"/>
      <c r="CZ127" s="232"/>
      <c r="DA127" s="132">
        <f t="shared" si="0"/>
        <v>0</v>
      </c>
      <c r="DB127" s="133">
        <f t="shared" si="1"/>
        <v>0</v>
      </c>
    </row>
    <row r="128" spans="1:106" ht="12.75">
      <c r="A128" s="289" t="s">
        <v>103</v>
      </c>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c r="AS128" s="289"/>
      <c r="AT128" s="289"/>
      <c r="AU128" s="289"/>
      <c r="AV128" s="288"/>
      <c r="AW128" s="214"/>
      <c r="AX128" s="214"/>
      <c r="AY128" s="215"/>
      <c r="AZ128" s="213"/>
      <c r="BA128" s="214"/>
      <c r="BB128" s="214"/>
      <c r="BC128" s="214"/>
      <c r="BD128" s="214"/>
      <c r="BE128" s="215"/>
      <c r="BF128" s="213"/>
      <c r="BG128" s="214"/>
      <c r="BH128" s="214"/>
      <c r="BI128" s="214"/>
      <c r="BJ128" s="214"/>
      <c r="BK128" s="215"/>
      <c r="BL128" s="196"/>
      <c r="BM128" s="197"/>
      <c r="BN128" s="197"/>
      <c r="BO128" s="197"/>
      <c r="BP128" s="197"/>
      <c r="BQ128" s="197"/>
      <c r="BR128" s="197"/>
      <c r="BS128" s="197"/>
      <c r="BT128" s="198"/>
      <c r="BU128" s="263"/>
      <c r="BV128" s="264"/>
      <c r="BW128" s="264"/>
      <c r="BX128" s="264"/>
      <c r="BY128" s="264"/>
      <c r="BZ128" s="264"/>
      <c r="CA128" s="264"/>
      <c r="CB128" s="264"/>
      <c r="CC128" s="265"/>
      <c r="CD128" s="263"/>
      <c r="CE128" s="264"/>
      <c r="CF128" s="264"/>
      <c r="CG128" s="264"/>
      <c r="CH128" s="264"/>
      <c r="CI128" s="264"/>
      <c r="CJ128" s="264"/>
      <c r="CK128" s="264"/>
      <c r="CL128" s="265"/>
      <c r="CM128" s="300"/>
      <c r="CN128" s="301"/>
      <c r="CO128" s="301"/>
      <c r="CP128" s="301"/>
      <c r="CQ128" s="301"/>
      <c r="CR128" s="301"/>
      <c r="CS128" s="301"/>
      <c r="CT128" s="301"/>
      <c r="CU128" s="302"/>
      <c r="CX128" s="222"/>
      <c r="CY128" s="227"/>
      <c r="CZ128" s="227"/>
      <c r="DA128" s="132">
        <f t="shared" si="0"/>
        <v>0</v>
      </c>
      <c r="DB128" s="133">
        <f t="shared" si="1"/>
        <v>0</v>
      </c>
    </row>
    <row r="129" spans="1:106" ht="12.75">
      <c r="A129" s="348" t="s">
        <v>160</v>
      </c>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50"/>
      <c r="AV129" s="287" t="s">
        <v>96</v>
      </c>
      <c r="AW129" s="267"/>
      <c r="AX129" s="267"/>
      <c r="AY129" s="268"/>
      <c r="AZ129" s="266" t="s">
        <v>341</v>
      </c>
      <c r="BA129" s="267"/>
      <c r="BB129" s="267"/>
      <c r="BC129" s="267"/>
      <c r="BD129" s="267"/>
      <c r="BE129" s="268"/>
      <c r="BF129" s="266"/>
      <c r="BG129" s="267"/>
      <c r="BH129" s="267"/>
      <c r="BI129" s="267"/>
      <c r="BJ129" s="267"/>
      <c r="BK129" s="268"/>
      <c r="BL129" s="193"/>
      <c r="BM129" s="194"/>
      <c r="BN129" s="194"/>
      <c r="BO129" s="194"/>
      <c r="BP129" s="194"/>
      <c r="BQ129" s="194"/>
      <c r="BR129" s="194"/>
      <c r="BS129" s="194"/>
      <c r="BT129" s="195"/>
      <c r="BU129" s="245"/>
      <c r="BV129" s="246"/>
      <c r="BW129" s="246"/>
      <c r="BX129" s="246"/>
      <c r="BY129" s="246"/>
      <c r="BZ129" s="246"/>
      <c r="CA129" s="246"/>
      <c r="CB129" s="246"/>
      <c r="CC129" s="261"/>
      <c r="CD129" s="245"/>
      <c r="CE129" s="246"/>
      <c r="CF129" s="246"/>
      <c r="CG129" s="246"/>
      <c r="CH129" s="246"/>
      <c r="CI129" s="246"/>
      <c r="CJ129" s="246"/>
      <c r="CK129" s="246"/>
      <c r="CL129" s="261"/>
      <c r="CM129" s="294"/>
      <c r="CN129" s="295"/>
      <c r="CO129" s="295"/>
      <c r="CP129" s="295"/>
      <c r="CQ129" s="295"/>
      <c r="CR129" s="295"/>
      <c r="CS129" s="295"/>
      <c r="CT129" s="295"/>
      <c r="CU129" s="296"/>
      <c r="CX129" s="111"/>
      <c r="CY129" s="123"/>
      <c r="CZ129" s="123"/>
      <c r="DA129" s="132">
        <f t="shared" si="0"/>
        <v>0</v>
      </c>
      <c r="DB129" s="133">
        <f t="shared" si="1"/>
        <v>0</v>
      </c>
    </row>
    <row r="130" spans="1:106" ht="12.75">
      <c r="A130" s="274" t="s">
        <v>161</v>
      </c>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338"/>
      <c r="AW130" s="304"/>
      <c r="AX130" s="304"/>
      <c r="AY130" s="305"/>
      <c r="AZ130" s="303"/>
      <c r="BA130" s="304"/>
      <c r="BB130" s="304"/>
      <c r="BC130" s="304"/>
      <c r="BD130" s="304"/>
      <c r="BE130" s="305"/>
      <c r="BF130" s="303"/>
      <c r="BG130" s="304"/>
      <c r="BH130" s="304"/>
      <c r="BI130" s="304"/>
      <c r="BJ130" s="304"/>
      <c r="BK130" s="305"/>
      <c r="BL130" s="345"/>
      <c r="BM130" s="346"/>
      <c r="BN130" s="346"/>
      <c r="BO130" s="346"/>
      <c r="BP130" s="346"/>
      <c r="BQ130" s="346"/>
      <c r="BR130" s="346"/>
      <c r="BS130" s="346"/>
      <c r="BT130" s="347"/>
      <c r="BU130" s="248"/>
      <c r="BV130" s="249"/>
      <c r="BW130" s="249"/>
      <c r="BX130" s="249"/>
      <c r="BY130" s="249"/>
      <c r="BZ130" s="249"/>
      <c r="CA130" s="249"/>
      <c r="CB130" s="249"/>
      <c r="CC130" s="262"/>
      <c r="CD130" s="248"/>
      <c r="CE130" s="249"/>
      <c r="CF130" s="249"/>
      <c r="CG130" s="249"/>
      <c r="CH130" s="249"/>
      <c r="CI130" s="249"/>
      <c r="CJ130" s="249"/>
      <c r="CK130" s="249"/>
      <c r="CL130" s="262"/>
      <c r="CM130" s="297"/>
      <c r="CN130" s="298"/>
      <c r="CO130" s="298"/>
      <c r="CP130" s="298"/>
      <c r="CQ130" s="298"/>
      <c r="CR130" s="298"/>
      <c r="CS130" s="298"/>
      <c r="CT130" s="298"/>
      <c r="CU130" s="299"/>
      <c r="CX130" s="111"/>
      <c r="CY130" s="123"/>
      <c r="CZ130" s="123"/>
      <c r="DA130" s="132"/>
      <c r="DB130" s="133"/>
    </row>
    <row r="131" spans="1:106" ht="12.75">
      <c r="A131" s="289" t="s">
        <v>250</v>
      </c>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8"/>
      <c r="AW131" s="214"/>
      <c r="AX131" s="214"/>
      <c r="AY131" s="215"/>
      <c r="AZ131" s="213"/>
      <c r="BA131" s="214"/>
      <c r="BB131" s="214"/>
      <c r="BC131" s="214"/>
      <c r="BD131" s="214"/>
      <c r="BE131" s="215"/>
      <c r="BF131" s="213"/>
      <c r="BG131" s="214"/>
      <c r="BH131" s="214"/>
      <c r="BI131" s="214"/>
      <c r="BJ131" s="214"/>
      <c r="BK131" s="215"/>
      <c r="BL131" s="196"/>
      <c r="BM131" s="197"/>
      <c r="BN131" s="197"/>
      <c r="BO131" s="197"/>
      <c r="BP131" s="197"/>
      <c r="BQ131" s="197"/>
      <c r="BR131" s="197"/>
      <c r="BS131" s="197"/>
      <c r="BT131" s="198"/>
      <c r="BU131" s="263"/>
      <c r="BV131" s="264"/>
      <c r="BW131" s="264"/>
      <c r="BX131" s="264"/>
      <c r="BY131" s="264"/>
      <c r="BZ131" s="264"/>
      <c r="CA131" s="264"/>
      <c r="CB131" s="264"/>
      <c r="CC131" s="265"/>
      <c r="CD131" s="263"/>
      <c r="CE131" s="264"/>
      <c r="CF131" s="264"/>
      <c r="CG131" s="264"/>
      <c r="CH131" s="264"/>
      <c r="CI131" s="264"/>
      <c r="CJ131" s="264"/>
      <c r="CK131" s="264"/>
      <c r="CL131" s="265"/>
      <c r="CM131" s="300"/>
      <c r="CN131" s="301"/>
      <c r="CO131" s="301"/>
      <c r="CP131" s="301"/>
      <c r="CQ131" s="301"/>
      <c r="CR131" s="301"/>
      <c r="CS131" s="301"/>
      <c r="CT131" s="301"/>
      <c r="CU131" s="302"/>
      <c r="CX131" s="111"/>
      <c r="CY131" s="123"/>
      <c r="CZ131" s="123"/>
      <c r="DA131" s="132"/>
      <c r="DB131" s="133"/>
    </row>
    <row r="132" spans="1:106" ht="12.75">
      <c r="A132" s="410" t="s">
        <v>284</v>
      </c>
      <c r="B132" s="279"/>
      <c r="C132" s="279"/>
      <c r="D132" s="279"/>
      <c r="E132" s="279"/>
      <c r="F132" s="279"/>
      <c r="G132" s="279"/>
      <c r="H132" s="279"/>
      <c r="I132" s="279"/>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79"/>
      <c r="AU132" s="411"/>
      <c r="AV132" s="267" t="s">
        <v>97</v>
      </c>
      <c r="AW132" s="267"/>
      <c r="AX132" s="267"/>
      <c r="AY132" s="268"/>
      <c r="AZ132" s="266" t="s">
        <v>342</v>
      </c>
      <c r="BA132" s="267"/>
      <c r="BB132" s="267"/>
      <c r="BC132" s="267"/>
      <c r="BD132" s="267"/>
      <c r="BE132" s="268"/>
      <c r="BF132" s="266"/>
      <c r="BG132" s="267"/>
      <c r="BH132" s="267"/>
      <c r="BI132" s="267"/>
      <c r="BJ132" s="267"/>
      <c r="BK132" s="268"/>
      <c r="BL132" s="193"/>
      <c r="BM132" s="194"/>
      <c r="BN132" s="194"/>
      <c r="BO132" s="194"/>
      <c r="BP132" s="194"/>
      <c r="BQ132" s="194"/>
      <c r="BR132" s="194"/>
      <c r="BS132" s="194"/>
      <c r="BT132" s="195"/>
      <c r="BU132" s="245"/>
      <c r="BV132" s="246"/>
      <c r="BW132" s="246"/>
      <c r="BX132" s="246"/>
      <c r="BY132" s="246"/>
      <c r="BZ132" s="246"/>
      <c r="CA132" s="246"/>
      <c r="CB132" s="246"/>
      <c r="CC132" s="261"/>
      <c r="CD132" s="245"/>
      <c r="CE132" s="246"/>
      <c r="CF132" s="246"/>
      <c r="CG132" s="246"/>
      <c r="CH132" s="246"/>
      <c r="CI132" s="246"/>
      <c r="CJ132" s="246"/>
      <c r="CK132" s="246"/>
      <c r="CL132" s="261"/>
      <c r="CM132" s="294"/>
      <c r="CN132" s="295"/>
      <c r="CO132" s="295"/>
      <c r="CP132" s="295"/>
      <c r="CQ132" s="295"/>
      <c r="CR132" s="295"/>
      <c r="CS132" s="295"/>
      <c r="CT132" s="295"/>
      <c r="CU132" s="296"/>
      <c r="CX132" s="111"/>
      <c r="CY132" s="123"/>
      <c r="CZ132" s="123"/>
      <c r="DA132" s="132"/>
      <c r="DB132" s="133"/>
    </row>
    <row r="133" spans="1:106" ht="13.5" customHeight="1">
      <c r="A133" s="313" t="s">
        <v>104</v>
      </c>
      <c r="B133" s="313"/>
      <c r="C133" s="313"/>
      <c r="D133" s="313"/>
      <c r="E133" s="313"/>
      <c r="F133" s="313"/>
      <c r="G133" s="313"/>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c r="AH133" s="313"/>
      <c r="AI133" s="313"/>
      <c r="AJ133" s="313"/>
      <c r="AK133" s="313"/>
      <c r="AL133" s="313"/>
      <c r="AM133" s="313"/>
      <c r="AN133" s="313"/>
      <c r="AO133" s="313"/>
      <c r="AP133" s="313"/>
      <c r="AQ133" s="313"/>
      <c r="AR133" s="313"/>
      <c r="AS133" s="313"/>
      <c r="AT133" s="313"/>
      <c r="AU133" s="314"/>
      <c r="AV133" s="291" t="s">
        <v>98</v>
      </c>
      <c r="AW133" s="190"/>
      <c r="AX133" s="190"/>
      <c r="AY133" s="190"/>
      <c r="AZ133" s="190" t="s">
        <v>343</v>
      </c>
      <c r="BA133" s="190"/>
      <c r="BB133" s="190"/>
      <c r="BC133" s="190"/>
      <c r="BD133" s="190"/>
      <c r="BE133" s="190"/>
      <c r="BF133" s="190"/>
      <c r="BG133" s="190"/>
      <c r="BH133" s="190"/>
      <c r="BI133" s="190"/>
      <c r="BJ133" s="190"/>
      <c r="BK133" s="190"/>
      <c r="BL133" s="192">
        <f>BL134+BL141+BL145</f>
        <v>358209</v>
      </c>
      <c r="BM133" s="192"/>
      <c r="BN133" s="192"/>
      <c r="BO133" s="192"/>
      <c r="BP133" s="192"/>
      <c r="BQ133" s="192"/>
      <c r="BR133" s="192"/>
      <c r="BS133" s="192"/>
      <c r="BT133" s="192"/>
      <c r="BU133" s="192">
        <f>BU134+BU141+BU145</f>
        <v>0</v>
      </c>
      <c r="BV133" s="192"/>
      <c r="BW133" s="192"/>
      <c r="BX133" s="192"/>
      <c r="BY133" s="192"/>
      <c r="BZ133" s="192"/>
      <c r="CA133" s="192"/>
      <c r="CB133" s="192"/>
      <c r="CC133" s="192"/>
      <c r="CD133" s="192">
        <f>CD134+CD141+CD145</f>
        <v>0</v>
      </c>
      <c r="CE133" s="192"/>
      <c r="CF133" s="192"/>
      <c r="CG133" s="192"/>
      <c r="CH133" s="192"/>
      <c r="CI133" s="192"/>
      <c r="CJ133" s="192"/>
      <c r="CK133" s="192"/>
      <c r="CL133" s="192"/>
      <c r="CM133" s="243"/>
      <c r="CN133" s="243"/>
      <c r="CO133" s="243"/>
      <c r="CP133" s="243"/>
      <c r="CQ133" s="243"/>
      <c r="CR133" s="243"/>
      <c r="CS133" s="243"/>
      <c r="CT133" s="243"/>
      <c r="CU133" s="244"/>
      <c r="CX133" s="111"/>
      <c r="CY133" s="123"/>
      <c r="CZ133" s="123"/>
      <c r="DA133" s="132"/>
      <c r="DB133" s="133"/>
    </row>
    <row r="134" spans="1:106" ht="12.75">
      <c r="A134" s="278" t="s">
        <v>70</v>
      </c>
      <c r="B134" s="278"/>
      <c r="C134" s="278"/>
      <c r="D134" s="278"/>
      <c r="E134" s="278"/>
      <c r="F134" s="278"/>
      <c r="G134" s="278"/>
      <c r="H134" s="278"/>
      <c r="I134" s="278"/>
      <c r="J134" s="278"/>
      <c r="K134" s="278"/>
      <c r="L134" s="278"/>
      <c r="M134" s="278"/>
      <c r="N134" s="278"/>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87" t="s">
        <v>99</v>
      </c>
      <c r="AW134" s="267"/>
      <c r="AX134" s="267"/>
      <c r="AY134" s="268"/>
      <c r="AZ134" s="266" t="s">
        <v>379</v>
      </c>
      <c r="BA134" s="267"/>
      <c r="BB134" s="267"/>
      <c r="BC134" s="267"/>
      <c r="BD134" s="267"/>
      <c r="BE134" s="268"/>
      <c r="BF134" s="266"/>
      <c r="BG134" s="267"/>
      <c r="BH134" s="267"/>
      <c r="BI134" s="267"/>
      <c r="BJ134" s="267"/>
      <c r="BK134" s="268"/>
      <c r="BL134" s="193">
        <f>SUM(BL136:BT140)</f>
        <v>358209</v>
      </c>
      <c r="BM134" s="194"/>
      <c r="BN134" s="194"/>
      <c r="BO134" s="194"/>
      <c r="BP134" s="194"/>
      <c r="BQ134" s="194"/>
      <c r="BR134" s="194"/>
      <c r="BS134" s="194"/>
      <c r="BT134" s="195"/>
      <c r="BU134" s="193">
        <f>SUM(BU136:CC140)</f>
        <v>0</v>
      </c>
      <c r="BV134" s="194"/>
      <c r="BW134" s="194"/>
      <c r="BX134" s="194"/>
      <c r="BY134" s="194"/>
      <c r="BZ134" s="194"/>
      <c r="CA134" s="194"/>
      <c r="CB134" s="194"/>
      <c r="CC134" s="195"/>
      <c r="CD134" s="193">
        <f>SUM(CD136:CL140)</f>
        <v>0</v>
      </c>
      <c r="CE134" s="194"/>
      <c r="CF134" s="194"/>
      <c r="CG134" s="194"/>
      <c r="CH134" s="194"/>
      <c r="CI134" s="194"/>
      <c r="CJ134" s="194"/>
      <c r="CK134" s="194"/>
      <c r="CL134" s="195"/>
      <c r="CM134" s="294"/>
      <c r="CN134" s="295"/>
      <c r="CO134" s="295"/>
      <c r="CP134" s="295"/>
      <c r="CQ134" s="295"/>
      <c r="CR134" s="295"/>
      <c r="CS134" s="295"/>
      <c r="CT134" s="295"/>
      <c r="CU134" s="296"/>
      <c r="CX134" s="111"/>
      <c r="CY134" s="123"/>
      <c r="CZ134" s="123"/>
      <c r="DA134" s="132"/>
      <c r="DB134" s="133"/>
    </row>
    <row r="135" spans="1:106" ht="12.75">
      <c r="A135" s="289" t="s">
        <v>105</v>
      </c>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89"/>
      <c r="AV135" s="288"/>
      <c r="AW135" s="214"/>
      <c r="AX135" s="214"/>
      <c r="AY135" s="215"/>
      <c r="AZ135" s="213"/>
      <c r="BA135" s="214"/>
      <c r="BB135" s="214"/>
      <c r="BC135" s="214"/>
      <c r="BD135" s="214"/>
      <c r="BE135" s="215"/>
      <c r="BF135" s="213"/>
      <c r="BG135" s="214"/>
      <c r="BH135" s="214"/>
      <c r="BI135" s="214"/>
      <c r="BJ135" s="214"/>
      <c r="BK135" s="215"/>
      <c r="BL135" s="196"/>
      <c r="BM135" s="197"/>
      <c r="BN135" s="197"/>
      <c r="BO135" s="197"/>
      <c r="BP135" s="197"/>
      <c r="BQ135" s="197"/>
      <c r="BR135" s="197"/>
      <c r="BS135" s="197"/>
      <c r="BT135" s="198"/>
      <c r="BU135" s="196"/>
      <c r="BV135" s="197"/>
      <c r="BW135" s="197"/>
      <c r="BX135" s="197"/>
      <c r="BY135" s="197"/>
      <c r="BZ135" s="197"/>
      <c r="CA135" s="197"/>
      <c r="CB135" s="197"/>
      <c r="CC135" s="198"/>
      <c r="CD135" s="196"/>
      <c r="CE135" s="197"/>
      <c r="CF135" s="197"/>
      <c r="CG135" s="197"/>
      <c r="CH135" s="197"/>
      <c r="CI135" s="197"/>
      <c r="CJ135" s="197"/>
      <c r="CK135" s="197"/>
      <c r="CL135" s="198"/>
      <c r="CM135" s="300"/>
      <c r="CN135" s="301"/>
      <c r="CO135" s="301"/>
      <c r="CP135" s="301"/>
      <c r="CQ135" s="301"/>
      <c r="CR135" s="301"/>
      <c r="CS135" s="301"/>
      <c r="CT135" s="301"/>
      <c r="CU135" s="302"/>
      <c r="CX135" s="111"/>
      <c r="CY135" s="123"/>
      <c r="CZ135" s="123"/>
      <c r="DA135" s="132"/>
      <c r="DB135" s="133"/>
    </row>
    <row r="136" spans="1:106" ht="12.75">
      <c r="A136" s="279"/>
      <c r="B136" s="317"/>
      <c r="C136" s="317"/>
      <c r="D136" s="317"/>
      <c r="E136" s="317"/>
      <c r="F136" s="317"/>
      <c r="G136" s="317"/>
      <c r="H136" s="317"/>
      <c r="I136" s="317"/>
      <c r="J136" s="317"/>
      <c r="K136" s="317"/>
      <c r="L136" s="317"/>
      <c r="M136" s="317"/>
      <c r="N136" s="317"/>
      <c r="O136" s="317"/>
      <c r="P136" s="317"/>
      <c r="Q136" s="317"/>
      <c r="R136" s="317"/>
      <c r="S136" s="317"/>
      <c r="T136" s="317"/>
      <c r="U136" s="317"/>
      <c r="V136" s="317"/>
      <c r="W136" s="317"/>
      <c r="X136" s="317"/>
      <c r="Y136" s="317"/>
      <c r="Z136" s="317"/>
      <c r="AA136" s="317"/>
      <c r="AB136" s="317"/>
      <c r="AC136" s="317"/>
      <c r="AD136" s="317"/>
      <c r="AE136" s="317"/>
      <c r="AF136" s="317"/>
      <c r="AG136" s="317"/>
      <c r="AH136" s="317"/>
      <c r="AI136" s="317"/>
      <c r="AJ136" s="317"/>
      <c r="AK136" s="317"/>
      <c r="AL136" s="317"/>
      <c r="AM136" s="317"/>
      <c r="AN136" s="317"/>
      <c r="AO136" s="317"/>
      <c r="AP136" s="317"/>
      <c r="AQ136" s="317"/>
      <c r="AR136" s="317"/>
      <c r="AS136" s="317"/>
      <c r="AT136" s="317"/>
      <c r="AU136" s="318"/>
      <c r="AV136" s="62"/>
      <c r="AW136" s="35"/>
      <c r="AX136" s="35"/>
      <c r="AY136" s="61"/>
      <c r="AZ136" s="181" t="s">
        <v>344</v>
      </c>
      <c r="BA136" s="285"/>
      <c r="BB136" s="285"/>
      <c r="BC136" s="285"/>
      <c r="BD136" s="285"/>
      <c r="BE136" s="286"/>
      <c r="BF136" s="181" t="s">
        <v>345</v>
      </c>
      <c r="BG136" s="285"/>
      <c r="BH136" s="285"/>
      <c r="BI136" s="285"/>
      <c r="BJ136" s="285"/>
      <c r="BK136" s="286"/>
      <c r="BL136" s="210"/>
      <c r="BM136" s="208"/>
      <c r="BN136" s="208"/>
      <c r="BO136" s="208"/>
      <c r="BP136" s="208"/>
      <c r="BQ136" s="208"/>
      <c r="BR136" s="208"/>
      <c r="BS136" s="208"/>
      <c r="BT136" s="209"/>
      <c r="BU136" s="210"/>
      <c r="BV136" s="208"/>
      <c r="BW136" s="208"/>
      <c r="BX136" s="208"/>
      <c r="BY136" s="208"/>
      <c r="BZ136" s="208"/>
      <c r="CA136" s="208"/>
      <c r="CB136" s="208"/>
      <c r="CC136" s="209"/>
      <c r="CD136" s="210"/>
      <c r="CE136" s="208"/>
      <c r="CF136" s="208"/>
      <c r="CG136" s="208"/>
      <c r="CH136" s="208"/>
      <c r="CI136" s="208"/>
      <c r="CJ136" s="208"/>
      <c r="CK136" s="208"/>
      <c r="CL136" s="209"/>
      <c r="CM136" s="63"/>
      <c r="CN136" s="64"/>
      <c r="CO136" s="64"/>
      <c r="CP136" s="64"/>
      <c r="CQ136" s="64"/>
      <c r="CR136" s="64"/>
      <c r="CS136" s="64"/>
      <c r="CT136" s="64"/>
      <c r="CU136" s="65"/>
      <c r="CX136" s="111"/>
      <c r="CY136" s="123"/>
      <c r="CZ136" s="123"/>
      <c r="DA136" s="132">
        <f t="shared" si="0"/>
        <v>0</v>
      </c>
      <c r="DB136" s="133">
        <f t="shared" si="1"/>
        <v>0</v>
      </c>
    </row>
    <row r="137" spans="1:106" ht="12.75">
      <c r="A137" s="279"/>
      <c r="B137" s="317"/>
      <c r="C137" s="317"/>
      <c r="D137" s="317"/>
      <c r="E137" s="317"/>
      <c r="F137" s="317"/>
      <c r="G137" s="317"/>
      <c r="H137" s="317"/>
      <c r="I137" s="317"/>
      <c r="J137" s="317"/>
      <c r="K137" s="317"/>
      <c r="L137" s="317"/>
      <c r="M137" s="317"/>
      <c r="N137" s="317"/>
      <c r="O137" s="317"/>
      <c r="P137" s="317"/>
      <c r="Q137" s="317"/>
      <c r="R137" s="317"/>
      <c r="S137" s="317"/>
      <c r="T137" s="317"/>
      <c r="U137" s="317"/>
      <c r="V137" s="317"/>
      <c r="W137" s="317"/>
      <c r="X137" s="317"/>
      <c r="Y137" s="317"/>
      <c r="Z137" s="317"/>
      <c r="AA137" s="317"/>
      <c r="AB137" s="317"/>
      <c r="AC137" s="317"/>
      <c r="AD137" s="317"/>
      <c r="AE137" s="317"/>
      <c r="AF137" s="317"/>
      <c r="AG137" s="317"/>
      <c r="AH137" s="317"/>
      <c r="AI137" s="317"/>
      <c r="AJ137" s="317"/>
      <c r="AK137" s="317"/>
      <c r="AL137" s="317"/>
      <c r="AM137" s="317"/>
      <c r="AN137" s="317"/>
      <c r="AO137" s="317"/>
      <c r="AP137" s="317"/>
      <c r="AQ137" s="317"/>
      <c r="AR137" s="317"/>
      <c r="AS137" s="317"/>
      <c r="AT137" s="317"/>
      <c r="AU137" s="318"/>
      <c r="AV137" s="62"/>
      <c r="AW137" s="35"/>
      <c r="AX137" s="35"/>
      <c r="AY137" s="61"/>
      <c r="AZ137" s="181" t="s">
        <v>397</v>
      </c>
      <c r="BA137" s="285"/>
      <c r="BB137" s="285"/>
      <c r="BC137" s="285"/>
      <c r="BD137" s="285"/>
      <c r="BE137" s="286"/>
      <c r="BF137" s="181" t="s">
        <v>345</v>
      </c>
      <c r="BG137" s="285"/>
      <c r="BH137" s="285"/>
      <c r="BI137" s="285"/>
      <c r="BJ137" s="285"/>
      <c r="BK137" s="286"/>
      <c r="BL137" s="258">
        <f>CZ137</f>
        <v>37173</v>
      </c>
      <c r="BM137" s="412"/>
      <c r="BN137" s="412"/>
      <c r="BO137" s="412"/>
      <c r="BP137" s="412"/>
      <c r="BQ137" s="412"/>
      <c r="BR137" s="412"/>
      <c r="BS137" s="412"/>
      <c r="BT137" s="413"/>
      <c r="BU137" s="210"/>
      <c r="BV137" s="216"/>
      <c r="BW137" s="216"/>
      <c r="BX137" s="216"/>
      <c r="BY137" s="216"/>
      <c r="BZ137" s="216"/>
      <c r="CA137" s="216"/>
      <c r="CB137" s="216"/>
      <c r="CC137" s="217"/>
      <c r="CD137" s="210"/>
      <c r="CE137" s="216"/>
      <c r="CF137" s="216"/>
      <c r="CG137" s="216"/>
      <c r="CH137" s="216"/>
      <c r="CI137" s="216"/>
      <c r="CJ137" s="216"/>
      <c r="CK137" s="216"/>
      <c r="CL137" s="217"/>
      <c r="CM137" s="63"/>
      <c r="CN137" s="64"/>
      <c r="CO137" s="64"/>
      <c r="CP137" s="64"/>
      <c r="CQ137" s="64"/>
      <c r="CR137" s="64"/>
      <c r="CS137" s="64"/>
      <c r="CT137" s="64"/>
      <c r="CU137" s="65"/>
      <c r="CX137" s="143"/>
      <c r="CY137" s="142"/>
      <c r="CZ137" s="142">
        <v>37173</v>
      </c>
      <c r="DA137" s="132">
        <f t="shared" si="0"/>
        <v>0</v>
      </c>
      <c r="DB137" s="133">
        <f t="shared" si="1"/>
        <v>0</v>
      </c>
    </row>
    <row r="138" spans="1:106" ht="12.75">
      <c r="A138" s="71"/>
      <c r="B138" s="285"/>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414"/>
      <c r="AV138" s="62"/>
      <c r="AW138" s="35"/>
      <c r="AX138" s="35"/>
      <c r="AY138" s="61"/>
      <c r="AZ138" s="181" t="s">
        <v>495</v>
      </c>
      <c r="BA138" s="182"/>
      <c r="BB138" s="182"/>
      <c r="BC138" s="182"/>
      <c r="BD138" s="182"/>
      <c r="BE138" s="183"/>
      <c r="BF138" s="181" t="s">
        <v>345</v>
      </c>
      <c r="BG138" s="182"/>
      <c r="BH138" s="182"/>
      <c r="BI138" s="182"/>
      <c r="BJ138" s="182"/>
      <c r="BK138" s="183"/>
      <c r="BL138" s="258">
        <f>CZ138</f>
        <v>112996</v>
      </c>
      <c r="BM138" s="259"/>
      <c r="BN138" s="259"/>
      <c r="BO138" s="259"/>
      <c r="BP138" s="259"/>
      <c r="BQ138" s="259"/>
      <c r="BR138" s="259"/>
      <c r="BS138" s="259"/>
      <c r="BT138" s="260"/>
      <c r="BU138" s="75"/>
      <c r="BV138" s="151"/>
      <c r="BW138" s="151"/>
      <c r="BX138" s="151"/>
      <c r="BY138" s="151"/>
      <c r="BZ138" s="151"/>
      <c r="CA138" s="151"/>
      <c r="CB138" s="151"/>
      <c r="CC138" s="152"/>
      <c r="CD138" s="75"/>
      <c r="CE138" s="151"/>
      <c r="CF138" s="151"/>
      <c r="CG138" s="151"/>
      <c r="CH138" s="151"/>
      <c r="CI138" s="151"/>
      <c r="CJ138" s="151"/>
      <c r="CK138" s="151"/>
      <c r="CL138" s="152"/>
      <c r="CM138" s="63"/>
      <c r="CN138" s="64"/>
      <c r="CO138" s="64"/>
      <c r="CP138" s="64"/>
      <c r="CQ138" s="64"/>
      <c r="CR138" s="64"/>
      <c r="CS138" s="64"/>
      <c r="CT138" s="64"/>
      <c r="CU138" s="65"/>
      <c r="CX138" s="143"/>
      <c r="CY138" s="142"/>
      <c r="CZ138" s="142">
        <v>112996</v>
      </c>
      <c r="DA138" s="132"/>
      <c r="DB138" s="133"/>
    </row>
    <row r="139" spans="1:106" ht="12.75">
      <c r="A139" s="415"/>
      <c r="B139" s="415"/>
      <c r="C139" s="415"/>
      <c r="D139" s="415"/>
      <c r="E139" s="415"/>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5"/>
      <c r="AB139" s="415"/>
      <c r="AC139" s="415"/>
      <c r="AD139" s="415"/>
      <c r="AE139" s="415"/>
      <c r="AF139" s="415"/>
      <c r="AG139" s="415"/>
      <c r="AH139" s="415"/>
      <c r="AI139" s="415"/>
      <c r="AJ139" s="415"/>
      <c r="AK139" s="415"/>
      <c r="AL139" s="415"/>
      <c r="AM139" s="415"/>
      <c r="AN139" s="415"/>
      <c r="AO139" s="415"/>
      <c r="AP139" s="415"/>
      <c r="AQ139" s="415"/>
      <c r="AR139" s="415"/>
      <c r="AS139" s="415"/>
      <c r="AT139" s="415"/>
      <c r="AU139" s="416"/>
      <c r="AV139" s="62"/>
      <c r="AW139" s="35"/>
      <c r="AX139" s="35"/>
      <c r="AY139" s="61"/>
      <c r="AZ139" s="181" t="s">
        <v>496</v>
      </c>
      <c r="BA139" s="182"/>
      <c r="BB139" s="182"/>
      <c r="BC139" s="182"/>
      <c r="BD139" s="182"/>
      <c r="BE139" s="183"/>
      <c r="BF139" s="181" t="s">
        <v>345</v>
      </c>
      <c r="BG139" s="182"/>
      <c r="BH139" s="182"/>
      <c r="BI139" s="182"/>
      <c r="BJ139" s="182"/>
      <c r="BK139" s="183"/>
      <c r="BL139" s="258">
        <f>CZ139</f>
        <v>63076</v>
      </c>
      <c r="BM139" s="259"/>
      <c r="BN139" s="259"/>
      <c r="BO139" s="259"/>
      <c r="BP139" s="259"/>
      <c r="BQ139" s="259"/>
      <c r="BR139" s="259"/>
      <c r="BS139" s="259"/>
      <c r="BT139" s="153"/>
      <c r="BU139" s="75"/>
      <c r="BV139" s="151"/>
      <c r="BW139" s="151"/>
      <c r="BX139" s="151"/>
      <c r="BY139" s="151"/>
      <c r="BZ139" s="151"/>
      <c r="CA139" s="151"/>
      <c r="CB139" s="151"/>
      <c r="CC139" s="152"/>
      <c r="CD139" s="75"/>
      <c r="CE139" s="151"/>
      <c r="CF139" s="151"/>
      <c r="CG139" s="151"/>
      <c r="CH139" s="151"/>
      <c r="CI139" s="151"/>
      <c r="CJ139" s="151"/>
      <c r="CK139" s="151"/>
      <c r="CL139" s="152"/>
      <c r="CM139" s="63"/>
      <c r="CN139" s="64"/>
      <c r="CO139" s="64"/>
      <c r="CP139" s="64"/>
      <c r="CQ139" s="64"/>
      <c r="CR139" s="64"/>
      <c r="CS139" s="64"/>
      <c r="CT139" s="64"/>
      <c r="CU139" s="65"/>
      <c r="CX139" s="143"/>
      <c r="CY139" s="142"/>
      <c r="CZ139" s="142">
        <v>63076</v>
      </c>
      <c r="DA139" s="132"/>
      <c r="DB139" s="133"/>
    </row>
    <row r="140" spans="1:106" ht="12.75">
      <c r="A140" s="279"/>
      <c r="B140" s="317"/>
      <c r="C140" s="317"/>
      <c r="D140" s="317"/>
      <c r="E140" s="317"/>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7"/>
      <c r="AU140" s="318"/>
      <c r="AV140" s="62"/>
      <c r="AW140" s="35"/>
      <c r="AX140" s="35"/>
      <c r="AY140" s="61"/>
      <c r="AZ140" s="181" t="s">
        <v>398</v>
      </c>
      <c r="BA140" s="285"/>
      <c r="BB140" s="285"/>
      <c r="BC140" s="285"/>
      <c r="BD140" s="285"/>
      <c r="BE140" s="286"/>
      <c r="BF140" s="181" t="s">
        <v>345</v>
      </c>
      <c r="BG140" s="285"/>
      <c r="BH140" s="285"/>
      <c r="BI140" s="285"/>
      <c r="BJ140" s="285"/>
      <c r="BK140" s="286"/>
      <c r="BL140" s="184">
        <f>CZ140</f>
        <v>144964</v>
      </c>
      <c r="BM140" s="216"/>
      <c r="BN140" s="216"/>
      <c r="BO140" s="216"/>
      <c r="BP140" s="216"/>
      <c r="BQ140" s="216"/>
      <c r="BR140" s="216"/>
      <c r="BS140" s="216"/>
      <c r="BT140" s="217"/>
      <c r="BU140" s="210"/>
      <c r="BV140" s="216"/>
      <c r="BW140" s="216"/>
      <c r="BX140" s="216"/>
      <c r="BY140" s="216"/>
      <c r="BZ140" s="216"/>
      <c r="CA140" s="216"/>
      <c r="CB140" s="216"/>
      <c r="CC140" s="217"/>
      <c r="CD140" s="210"/>
      <c r="CE140" s="216"/>
      <c r="CF140" s="216"/>
      <c r="CG140" s="216"/>
      <c r="CH140" s="216"/>
      <c r="CI140" s="216"/>
      <c r="CJ140" s="216"/>
      <c r="CK140" s="216"/>
      <c r="CL140" s="217"/>
      <c r="CM140" s="63"/>
      <c r="CN140" s="64"/>
      <c r="CO140" s="64"/>
      <c r="CP140" s="64"/>
      <c r="CQ140" s="64"/>
      <c r="CR140" s="64"/>
      <c r="CS140" s="64"/>
      <c r="CT140" s="64"/>
      <c r="CU140" s="65"/>
      <c r="CX140" s="143"/>
      <c r="CY140" s="142"/>
      <c r="CZ140" s="142">
        <v>144964</v>
      </c>
      <c r="DA140" s="132">
        <f t="shared" si="0"/>
        <v>0</v>
      </c>
      <c r="DB140" s="133">
        <f t="shared" si="1"/>
        <v>0</v>
      </c>
    </row>
    <row r="141" spans="1:106" ht="12.75">
      <c r="A141" s="278" t="s">
        <v>106</v>
      </c>
      <c r="B141" s="278"/>
      <c r="C141" s="278"/>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c r="AA141" s="278"/>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87" t="s">
        <v>100</v>
      </c>
      <c r="AW141" s="267"/>
      <c r="AX141" s="267"/>
      <c r="AY141" s="268"/>
      <c r="AZ141" s="266" t="s">
        <v>346</v>
      </c>
      <c r="BA141" s="267"/>
      <c r="BB141" s="267"/>
      <c r="BC141" s="267"/>
      <c r="BD141" s="267"/>
      <c r="BE141" s="268"/>
      <c r="BF141" s="266"/>
      <c r="BG141" s="267"/>
      <c r="BH141" s="267"/>
      <c r="BI141" s="267"/>
      <c r="BJ141" s="267"/>
      <c r="BK141" s="268"/>
      <c r="BL141" s="193">
        <f>SUM(BL143:BT144)</f>
        <v>0</v>
      </c>
      <c r="BM141" s="194"/>
      <c r="BN141" s="194"/>
      <c r="BO141" s="194"/>
      <c r="BP141" s="194"/>
      <c r="BQ141" s="194"/>
      <c r="BR141" s="194"/>
      <c r="BS141" s="194"/>
      <c r="BT141" s="195"/>
      <c r="BU141" s="193">
        <f>SUM(BU143:CC144)</f>
        <v>0</v>
      </c>
      <c r="BV141" s="194"/>
      <c r="BW141" s="194"/>
      <c r="BX141" s="194"/>
      <c r="BY141" s="194"/>
      <c r="BZ141" s="194"/>
      <c r="CA141" s="194"/>
      <c r="CB141" s="194"/>
      <c r="CC141" s="195"/>
      <c r="CD141" s="193">
        <f>SUM(CD143:CL144)</f>
        <v>0</v>
      </c>
      <c r="CE141" s="194"/>
      <c r="CF141" s="194"/>
      <c r="CG141" s="194"/>
      <c r="CH141" s="194"/>
      <c r="CI141" s="194"/>
      <c r="CJ141" s="194"/>
      <c r="CK141" s="194"/>
      <c r="CL141" s="195"/>
      <c r="CM141" s="294"/>
      <c r="CN141" s="295"/>
      <c r="CO141" s="295"/>
      <c r="CP141" s="295"/>
      <c r="CQ141" s="295"/>
      <c r="CR141" s="295"/>
      <c r="CS141" s="295"/>
      <c r="CT141" s="295"/>
      <c r="CU141" s="296"/>
      <c r="CX141" s="143"/>
      <c r="CY141" s="142"/>
      <c r="CZ141" s="142"/>
      <c r="DA141" s="132">
        <f t="shared" si="0"/>
        <v>0</v>
      </c>
      <c r="DB141" s="133">
        <f t="shared" si="1"/>
        <v>0</v>
      </c>
    </row>
    <row r="142" spans="1:106" ht="12.75">
      <c r="A142" s="289" t="s">
        <v>107</v>
      </c>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c r="AS142" s="289"/>
      <c r="AT142" s="289"/>
      <c r="AU142" s="289"/>
      <c r="AV142" s="288"/>
      <c r="AW142" s="214"/>
      <c r="AX142" s="214"/>
      <c r="AY142" s="215"/>
      <c r="AZ142" s="213"/>
      <c r="BA142" s="214"/>
      <c r="BB142" s="214"/>
      <c r="BC142" s="214"/>
      <c r="BD142" s="214"/>
      <c r="BE142" s="215"/>
      <c r="BF142" s="213"/>
      <c r="BG142" s="214"/>
      <c r="BH142" s="214"/>
      <c r="BI142" s="214"/>
      <c r="BJ142" s="214"/>
      <c r="BK142" s="215"/>
      <c r="BL142" s="196"/>
      <c r="BM142" s="197"/>
      <c r="BN142" s="197"/>
      <c r="BO142" s="197"/>
      <c r="BP142" s="197"/>
      <c r="BQ142" s="197"/>
      <c r="BR142" s="197"/>
      <c r="BS142" s="197"/>
      <c r="BT142" s="198"/>
      <c r="BU142" s="196"/>
      <c r="BV142" s="197"/>
      <c r="BW142" s="197"/>
      <c r="BX142" s="197"/>
      <c r="BY142" s="197"/>
      <c r="BZ142" s="197"/>
      <c r="CA142" s="197"/>
      <c r="CB142" s="197"/>
      <c r="CC142" s="198"/>
      <c r="CD142" s="196"/>
      <c r="CE142" s="197"/>
      <c r="CF142" s="197"/>
      <c r="CG142" s="197"/>
      <c r="CH142" s="197"/>
      <c r="CI142" s="197"/>
      <c r="CJ142" s="197"/>
      <c r="CK142" s="197"/>
      <c r="CL142" s="198"/>
      <c r="CM142" s="300"/>
      <c r="CN142" s="301"/>
      <c r="CO142" s="301"/>
      <c r="CP142" s="301"/>
      <c r="CQ142" s="301"/>
      <c r="CR142" s="301"/>
      <c r="CS142" s="301"/>
      <c r="CT142" s="301"/>
      <c r="CU142" s="302"/>
      <c r="CX142" s="221"/>
      <c r="CY142" s="226"/>
      <c r="CZ142" s="226"/>
      <c r="DA142" s="132">
        <f t="shared" si="0"/>
        <v>0</v>
      </c>
      <c r="DB142" s="133">
        <f t="shared" si="1"/>
        <v>0</v>
      </c>
    </row>
    <row r="143" spans="1:106" ht="12.75">
      <c r="A143" s="279"/>
      <c r="B143" s="317"/>
      <c r="C143" s="317"/>
      <c r="D143" s="317"/>
      <c r="E143" s="317"/>
      <c r="F143" s="317"/>
      <c r="G143" s="317"/>
      <c r="H143" s="317"/>
      <c r="I143" s="317"/>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8"/>
      <c r="AV143" s="54"/>
      <c r="AW143" s="55"/>
      <c r="AX143" s="55"/>
      <c r="AY143" s="56"/>
      <c r="AZ143" s="190" t="s">
        <v>399</v>
      </c>
      <c r="BA143" s="190"/>
      <c r="BB143" s="190"/>
      <c r="BC143" s="190"/>
      <c r="BD143" s="190"/>
      <c r="BE143" s="190"/>
      <c r="BF143" s="190" t="s">
        <v>345</v>
      </c>
      <c r="BG143" s="190"/>
      <c r="BH143" s="190"/>
      <c r="BI143" s="190"/>
      <c r="BJ143" s="190"/>
      <c r="BK143" s="190"/>
      <c r="BL143" s="192"/>
      <c r="BM143" s="192"/>
      <c r="BN143" s="192"/>
      <c r="BO143" s="192"/>
      <c r="BP143" s="192"/>
      <c r="BQ143" s="192"/>
      <c r="BR143" s="192"/>
      <c r="BS143" s="192"/>
      <c r="BT143" s="192"/>
      <c r="BU143" s="210"/>
      <c r="BV143" s="211"/>
      <c r="BW143" s="211"/>
      <c r="BX143" s="211"/>
      <c r="BY143" s="211"/>
      <c r="BZ143" s="211"/>
      <c r="CA143" s="211"/>
      <c r="CB143" s="211"/>
      <c r="CC143" s="212"/>
      <c r="CD143" s="210"/>
      <c r="CE143" s="211"/>
      <c r="CF143" s="211"/>
      <c r="CG143" s="211"/>
      <c r="CH143" s="211"/>
      <c r="CI143" s="211"/>
      <c r="CJ143" s="211"/>
      <c r="CK143" s="211"/>
      <c r="CL143" s="212"/>
      <c r="CM143" s="45"/>
      <c r="CN143" s="46"/>
      <c r="CO143" s="46"/>
      <c r="CP143" s="46"/>
      <c r="CQ143" s="46"/>
      <c r="CR143" s="46"/>
      <c r="CS143" s="46"/>
      <c r="CT143" s="46"/>
      <c r="CU143" s="47"/>
      <c r="CX143" s="223"/>
      <c r="CY143" s="232"/>
      <c r="CZ143" s="232"/>
      <c r="DA143" s="132">
        <f t="shared" si="0"/>
        <v>0</v>
      </c>
      <c r="DB143" s="133">
        <f t="shared" si="1"/>
        <v>0</v>
      </c>
    </row>
    <row r="144" spans="1:106" ht="12.75">
      <c r="A144" s="71"/>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54"/>
      <c r="AW144" s="55"/>
      <c r="AX144" s="55"/>
      <c r="AY144" s="56"/>
      <c r="AZ144" s="190" t="s">
        <v>400</v>
      </c>
      <c r="BA144" s="190"/>
      <c r="BB144" s="190"/>
      <c r="BC144" s="190"/>
      <c r="BD144" s="190"/>
      <c r="BE144" s="190"/>
      <c r="BF144" s="190" t="s">
        <v>345</v>
      </c>
      <c r="BG144" s="190"/>
      <c r="BH144" s="190"/>
      <c r="BI144" s="190"/>
      <c r="BJ144" s="190"/>
      <c r="BK144" s="190"/>
      <c r="BL144" s="192"/>
      <c r="BM144" s="192"/>
      <c r="BN144" s="192"/>
      <c r="BO144" s="192"/>
      <c r="BP144" s="192"/>
      <c r="BQ144" s="192"/>
      <c r="BR144" s="192"/>
      <c r="BS144" s="192"/>
      <c r="BT144" s="192"/>
      <c r="BU144" s="192"/>
      <c r="BV144" s="192"/>
      <c r="BW144" s="192"/>
      <c r="BX144" s="192"/>
      <c r="BY144" s="192"/>
      <c r="BZ144" s="192"/>
      <c r="CA144" s="192"/>
      <c r="CB144" s="192"/>
      <c r="CC144" s="192"/>
      <c r="CD144" s="192"/>
      <c r="CE144" s="192"/>
      <c r="CF144" s="192"/>
      <c r="CG144" s="192"/>
      <c r="CH144" s="192"/>
      <c r="CI144" s="192"/>
      <c r="CJ144" s="192"/>
      <c r="CK144" s="192"/>
      <c r="CL144" s="192"/>
      <c r="CM144" s="45"/>
      <c r="CN144" s="46"/>
      <c r="CO144" s="46"/>
      <c r="CP144" s="46"/>
      <c r="CQ144" s="46"/>
      <c r="CR144" s="46"/>
      <c r="CS144" s="46"/>
      <c r="CT144" s="46"/>
      <c r="CU144" s="47"/>
      <c r="CX144" s="222"/>
      <c r="CY144" s="227"/>
      <c r="CZ144" s="227"/>
      <c r="DA144" s="132">
        <f t="shared" si="0"/>
        <v>0</v>
      </c>
      <c r="DB144" s="133">
        <f t="shared" si="1"/>
        <v>0</v>
      </c>
    </row>
    <row r="145" spans="1:106" ht="13.5" customHeight="1">
      <c r="A145" s="279" t="s">
        <v>108</v>
      </c>
      <c r="B145" s="279"/>
      <c r="C145" s="279"/>
      <c r="D145" s="279"/>
      <c r="E145" s="279"/>
      <c r="F145" s="279"/>
      <c r="G145" s="279"/>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91" t="s">
        <v>101</v>
      </c>
      <c r="AW145" s="190"/>
      <c r="AX145" s="190"/>
      <c r="AY145" s="190"/>
      <c r="AZ145" s="190" t="s">
        <v>347</v>
      </c>
      <c r="BA145" s="190"/>
      <c r="BB145" s="190"/>
      <c r="BC145" s="190"/>
      <c r="BD145" s="190"/>
      <c r="BE145" s="190"/>
      <c r="BF145" s="190"/>
      <c r="BG145" s="190"/>
      <c r="BH145" s="190"/>
      <c r="BI145" s="190"/>
      <c r="BJ145" s="190"/>
      <c r="BK145" s="190"/>
      <c r="BL145" s="192">
        <f>SUM(BL146:BT150)</f>
        <v>0</v>
      </c>
      <c r="BM145" s="192"/>
      <c r="BN145" s="192"/>
      <c r="BO145" s="192"/>
      <c r="BP145" s="192"/>
      <c r="BQ145" s="192"/>
      <c r="BR145" s="192"/>
      <c r="BS145" s="192"/>
      <c r="BT145" s="192"/>
      <c r="BU145" s="192">
        <f>SUM(BU146:CC150)</f>
        <v>0</v>
      </c>
      <c r="BV145" s="192"/>
      <c r="BW145" s="192"/>
      <c r="BX145" s="192"/>
      <c r="BY145" s="192"/>
      <c r="BZ145" s="192"/>
      <c r="CA145" s="192"/>
      <c r="CB145" s="192"/>
      <c r="CC145" s="192"/>
      <c r="CD145" s="192">
        <f>SUM(CD146:CL150)</f>
        <v>0</v>
      </c>
      <c r="CE145" s="192"/>
      <c r="CF145" s="192"/>
      <c r="CG145" s="192"/>
      <c r="CH145" s="192"/>
      <c r="CI145" s="192"/>
      <c r="CJ145" s="192"/>
      <c r="CK145" s="192"/>
      <c r="CL145" s="192"/>
      <c r="CM145" s="243"/>
      <c r="CN145" s="243"/>
      <c r="CO145" s="243"/>
      <c r="CP145" s="243"/>
      <c r="CQ145" s="243"/>
      <c r="CR145" s="243"/>
      <c r="CS145" s="243"/>
      <c r="CT145" s="243"/>
      <c r="CU145" s="244"/>
      <c r="CX145" s="125"/>
      <c r="CY145" s="126"/>
      <c r="CZ145" s="126"/>
      <c r="DA145" s="132">
        <f t="shared" si="0"/>
        <v>0</v>
      </c>
      <c r="DB145" s="133">
        <f t="shared" si="1"/>
        <v>0</v>
      </c>
    </row>
    <row r="146" spans="1:106" ht="13.5" customHeight="1">
      <c r="A146" s="279"/>
      <c r="B146" s="317"/>
      <c r="C146" s="317"/>
      <c r="D146" s="317"/>
      <c r="E146" s="317"/>
      <c r="F146" s="317"/>
      <c r="G146" s="317"/>
      <c r="H146" s="317"/>
      <c r="I146" s="317"/>
      <c r="J146" s="317"/>
      <c r="K146" s="317"/>
      <c r="L146" s="317"/>
      <c r="M146" s="317"/>
      <c r="N146" s="317"/>
      <c r="O146" s="317"/>
      <c r="P146" s="317"/>
      <c r="Q146" s="317"/>
      <c r="R146" s="317"/>
      <c r="S146" s="317"/>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317"/>
      <c r="AQ146" s="317"/>
      <c r="AR146" s="317"/>
      <c r="AS146" s="317"/>
      <c r="AT146" s="317"/>
      <c r="AU146" s="318"/>
      <c r="AV146" s="58"/>
      <c r="AW146" s="59"/>
      <c r="AX146" s="59"/>
      <c r="AY146" s="60"/>
      <c r="AZ146" s="190" t="s">
        <v>401</v>
      </c>
      <c r="BA146" s="190"/>
      <c r="BB146" s="190"/>
      <c r="BC146" s="190"/>
      <c r="BD146" s="190"/>
      <c r="BE146" s="190"/>
      <c r="BF146" s="190" t="s">
        <v>345</v>
      </c>
      <c r="BG146" s="190"/>
      <c r="BH146" s="190"/>
      <c r="BI146" s="190"/>
      <c r="BJ146" s="190"/>
      <c r="BK146" s="190"/>
      <c r="BL146" s="192">
        <v>0</v>
      </c>
      <c r="BM146" s="192"/>
      <c r="BN146" s="192"/>
      <c r="BO146" s="192"/>
      <c r="BP146" s="192"/>
      <c r="BQ146" s="192"/>
      <c r="BR146" s="192"/>
      <c r="BS146" s="192"/>
      <c r="BT146" s="192"/>
      <c r="BU146" s="192">
        <v>0</v>
      </c>
      <c r="BV146" s="192"/>
      <c r="BW146" s="192"/>
      <c r="BX146" s="192"/>
      <c r="BY146" s="192"/>
      <c r="BZ146" s="192"/>
      <c r="CA146" s="192"/>
      <c r="CB146" s="192"/>
      <c r="CC146" s="192"/>
      <c r="CD146" s="192">
        <v>0</v>
      </c>
      <c r="CE146" s="192"/>
      <c r="CF146" s="192"/>
      <c r="CG146" s="192"/>
      <c r="CH146" s="192"/>
      <c r="CI146" s="192"/>
      <c r="CJ146" s="192"/>
      <c r="CK146" s="192"/>
      <c r="CL146" s="192"/>
      <c r="CM146" s="243"/>
      <c r="CN146" s="243"/>
      <c r="CO146" s="243"/>
      <c r="CP146" s="243"/>
      <c r="CQ146" s="243"/>
      <c r="CR146" s="243"/>
      <c r="CS146" s="243"/>
      <c r="CT146" s="243"/>
      <c r="CU146" s="244"/>
      <c r="CX146" s="125"/>
      <c r="CY146" s="126">
        <v>0</v>
      </c>
      <c r="CZ146" s="126"/>
      <c r="DA146" s="132">
        <f t="shared" si="0"/>
        <v>0</v>
      </c>
      <c r="DB146" s="133"/>
    </row>
    <row r="147" spans="1:106" ht="13.5" customHeight="1">
      <c r="A147" s="279"/>
      <c r="B147" s="317"/>
      <c r="C147" s="317"/>
      <c r="D147" s="317"/>
      <c r="E147" s="317"/>
      <c r="F147" s="317"/>
      <c r="G147" s="317"/>
      <c r="H147" s="317"/>
      <c r="I147" s="317"/>
      <c r="J147" s="317"/>
      <c r="K147" s="317"/>
      <c r="L147" s="317"/>
      <c r="M147" s="317"/>
      <c r="N147" s="317"/>
      <c r="O147" s="317"/>
      <c r="P147" s="317"/>
      <c r="Q147" s="317"/>
      <c r="R147" s="317"/>
      <c r="S147" s="317"/>
      <c r="T147" s="317"/>
      <c r="U147" s="317"/>
      <c r="V147" s="317"/>
      <c r="W147" s="317"/>
      <c r="X147" s="317"/>
      <c r="Y147" s="317"/>
      <c r="Z147" s="317"/>
      <c r="AA147" s="317"/>
      <c r="AB147" s="317"/>
      <c r="AC147" s="317"/>
      <c r="AD147" s="317"/>
      <c r="AE147" s="317"/>
      <c r="AF147" s="317"/>
      <c r="AG147" s="317"/>
      <c r="AH147" s="317"/>
      <c r="AI147" s="317"/>
      <c r="AJ147" s="317"/>
      <c r="AK147" s="317"/>
      <c r="AL147" s="317"/>
      <c r="AM147" s="317"/>
      <c r="AN147" s="317"/>
      <c r="AO147" s="317"/>
      <c r="AP147" s="317"/>
      <c r="AQ147" s="317"/>
      <c r="AR147" s="317"/>
      <c r="AS147" s="317"/>
      <c r="AT147" s="317"/>
      <c r="AU147" s="318"/>
      <c r="AV147" s="58"/>
      <c r="AW147" s="59"/>
      <c r="AX147" s="59"/>
      <c r="AY147" s="60"/>
      <c r="AZ147" s="190" t="s">
        <v>402</v>
      </c>
      <c r="BA147" s="190"/>
      <c r="BB147" s="190"/>
      <c r="BC147" s="190"/>
      <c r="BD147" s="190"/>
      <c r="BE147" s="190"/>
      <c r="BF147" s="190" t="s">
        <v>345</v>
      </c>
      <c r="BG147" s="190"/>
      <c r="BH147" s="190"/>
      <c r="BI147" s="190"/>
      <c r="BJ147" s="190"/>
      <c r="BK147" s="190"/>
      <c r="BL147" s="192">
        <v>0</v>
      </c>
      <c r="BM147" s="192"/>
      <c r="BN147" s="192"/>
      <c r="BO147" s="192"/>
      <c r="BP147" s="192"/>
      <c r="BQ147" s="192"/>
      <c r="BR147" s="192"/>
      <c r="BS147" s="192"/>
      <c r="BT147" s="192"/>
      <c r="BU147" s="192">
        <v>0</v>
      </c>
      <c r="BV147" s="192"/>
      <c r="BW147" s="192"/>
      <c r="BX147" s="192"/>
      <c r="BY147" s="192"/>
      <c r="BZ147" s="192"/>
      <c r="CA147" s="192"/>
      <c r="CB147" s="192"/>
      <c r="CC147" s="192"/>
      <c r="CD147" s="192">
        <v>0</v>
      </c>
      <c r="CE147" s="192"/>
      <c r="CF147" s="192"/>
      <c r="CG147" s="192"/>
      <c r="CH147" s="192"/>
      <c r="CI147" s="192"/>
      <c r="CJ147" s="192"/>
      <c r="CK147" s="192"/>
      <c r="CL147" s="192"/>
      <c r="CM147" s="243"/>
      <c r="CN147" s="243"/>
      <c r="CO147" s="243"/>
      <c r="CP147" s="243"/>
      <c r="CQ147" s="243"/>
      <c r="CR147" s="243"/>
      <c r="CS147" s="243"/>
      <c r="CT147" s="243"/>
      <c r="CU147" s="244"/>
      <c r="CX147" s="111"/>
      <c r="CY147" s="123"/>
      <c r="CZ147" s="123"/>
      <c r="DA147" s="132"/>
      <c r="DB147" s="133">
        <f>CY147</f>
        <v>0</v>
      </c>
    </row>
    <row r="148" spans="1:106" ht="13.5" customHeight="1">
      <c r="A148" s="279"/>
      <c r="B148" s="317"/>
      <c r="C148" s="317"/>
      <c r="D148" s="317"/>
      <c r="E148" s="317"/>
      <c r="F148" s="317"/>
      <c r="G148" s="317"/>
      <c r="H148" s="317"/>
      <c r="I148" s="317"/>
      <c r="J148" s="317"/>
      <c r="K148" s="317"/>
      <c r="L148" s="317"/>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c r="AS148" s="317"/>
      <c r="AT148" s="317"/>
      <c r="AU148" s="318"/>
      <c r="AV148" s="58"/>
      <c r="AW148" s="59"/>
      <c r="AX148" s="59"/>
      <c r="AY148" s="60"/>
      <c r="AZ148" s="190" t="s">
        <v>348</v>
      </c>
      <c r="BA148" s="190"/>
      <c r="BB148" s="190"/>
      <c r="BC148" s="190"/>
      <c r="BD148" s="190"/>
      <c r="BE148" s="190"/>
      <c r="BF148" s="190" t="s">
        <v>345</v>
      </c>
      <c r="BG148" s="190"/>
      <c r="BH148" s="190"/>
      <c r="BI148" s="190"/>
      <c r="BJ148" s="190"/>
      <c r="BK148" s="190"/>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c r="CK148" s="192"/>
      <c r="CL148" s="192"/>
      <c r="CM148" s="243"/>
      <c r="CN148" s="243"/>
      <c r="CO148" s="243"/>
      <c r="CP148" s="243"/>
      <c r="CQ148" s="243"/>
      <c r="CR148" s="243"/>
      <c r="CS148" s="243"/>
      <c r="CT148" s="243"/>
      <c r="CU148" s="244"/>
      <c r="CX148" s="111"/>
      <c r="CY148" s="123"/>
      <c r="CZ148" s="123"/>
      <c r="DA148" s="132">
        <f t="shared" si="0"/>
        <v>0</v>
      </c>
      <c r="DB148" s="133">
        <f t="shared" si="1"/>
        <v>0</v>
      </c>
    </row>
    <row r="149" spans="1:106" ht="13.5" customHeight="1">
      <c r="A149" s="279"/>
      <c r="B149" s="317"/>
      <c r="C149" s="317"/>
      <c r="D149" s="317"/>
      <c r="E149" s="317"/>
      <c r="F149" s="317"/>
      <c r="G149" s="317"/>
      <c r="H149" s="317"/>
      <c r="I149" s="317"/>
      <c r="J149" s="317"/>
      <c r="K149" s="317"/>
      <c r="L149" s="317"/>
      <c r="M149" s="317"/>
      <c r="N149" s="317"/>
      <c r="O149" s="317"/>
      <c r="P149" s="317"/>
      <c r="Q149" s="317"/>
      <c r="R149" s="317"/>
      <c r="S149" s="317"/>
      <c r="T149" s="317"/>
      <c r="U149" s="317"/>
      <c r="V149" s="317"/>
      <c r="W149" s="317"/>
      <c r="X149" s="317"/>
      <c r="Y149" s="317"/>
      <c r="Z149" s="317"/>
      <c r="AA149" s="317"/>
      <c r="AB149" s="317"/>
      <c r="AC149" s="317"/>
      <c r="AD149" s="317"/>
      <c r="AE149" s="317"/>
      <c r="AF149" s="317"/>
      <c r="AG149" s="317"/>
      <c r="AH149" s="317"/>
      <c r="AI149" s="317"/>
      <c r="AJ149" s="317"/>
      <c r="AK149" s="317"/>
      <c r="AL149" s="317"/>
      <c r="AM149" s="317"/>
      <c r="AN149" s="317"/>
      <c r="AO149" s="317"/>
      <c r="AP149" s="317"/>
      <c r="AQ149" s="317"/>
      <c r="AR149" s="317"/>
      <c r="AS149" s="317"/>
      <c r="AT149" s="317"/>
      <c r="AU149" s="318"/>
      <c r="AV149" s="58"/>
      <c r="AW149" s="59"/>
      <c r="AX149" s="59"/>
      <c r="AY149" s="60"/>
      <c r="AZ149" s="190" t="s">
        <v>348</v>
      </c>
      <c r="BA149" s="190"/>
      <c r="BB149" s="190"/>
      <c r="BC149" s="190"/>
      <c r="BD149" s="190"/>
      <c r="BE149" s="190"/>
      <c r="BF149" s="190" t="s">
        <v>472</v>
      </c>
      <c r="BG149" s="190"/>
      <c r="BH149" s="190"/>
      <c r="BI149" s="190"/>
      <c r="BJ149" s="190"/>
      <c r="BK149" s="190"/>
      <c r="BL149" s="192"/>
      <c r="BM149" s="192"/>
      <c r="BN149" s="192"/>
      <c r="BO149" s="192"/>
      <c r="BP149" s="192"/>
      <c r="BQ149" s="192"/>
      <c r="BR149" s="192"/>
      <c r="BS149" s="192"/>
      <c r="BT149" s="192"/>
      <c r="BU149" s="192">
        <v>0</v>
      </c>
      <c r="BV149" s="192"/>
      <c r="BW149" s="192"/>
      <c r="BX149" s="192"/>
      <c r="BY149" s="192"/>
      <c r="BZ149" s="192"/>
      <c r="CA149" s="192"/>
      <c r="CB149" s="192"/>
      <c r="CC149" s="192"/>
      <c r="CD149" s="192">
        <v>0</v>
      </c>
      <c r="CE149" s="192"/>
      <c r="CF149" s="192"/>
      <c r="CG149" s="192"/>
      <c r="CH149" s="192"/>
      <c r="CI149" s="192"/>
      <c r="CJ149" s="192"/>
      <c r="CK149" s="192"/>
      <c r="CL149" s="192"/>
      <c r="CM149" s="243"/>
      <c r="CN149" s="243"/>
      <c r="CO149" s="243"/>
      <c r="CP149" s="243"/>
      <c r="CQ149" s="243"/>
      <c r="CR149" s="243"/>
      <c r="CS149" s="243"/>
      <c r="CT149" s="243"/>
      <c r="CU149" s="244"/>
      <c r="CX149" s="221"/>
      <c r="CY149" s="226"/>
      <c r="CZ149" s="226"/>
      <c r="DA149" s="132">
        <f t="shared" si="0"/>
        <v>0</v>
      </c>
      <c r="DB149" s="133">
        <f t="shared" si="1"/>
        <v>0</v>
      </c>
    </row>
    <row r="150" spans="1:106" ht="13.5" customHeight="1">
      <c r="A150" s="279"/>
      <c r="B150" s="317"/>
      <c r="C150" s="317"/>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317"/>
      <c r="AI150" s="317"/>
      <c r="AJ150" s="317"/>
      <c r="AK150" s="317"/>
      <c r="AL150" s="317"/>
      <c r="AM150" s="317"/>
      <c r="AN150" s="317"/>
      <c r="AO150" s="317"/>
      <c r="AP150" s="317"/>
      <c r="AQ150" s="317"/>
      <c r="AR150" s="317"/>
      <c r="AS150" s="317"/>
      <c r="AT150" s="317"/>
      <c r="AU150" s="318"/>
      <c r="AV150" s="58"/>
      <c r="AW150" s="59"/>
      <c r="AX150" s="59"/>
      <c r="AY150" s="60"/>
      <c r="AZ150" s="190" t="s">
        <v>348</v>
      </c>
      <c r="BA150" s="190"/>
      <c r="BB150" s="190"/>
      <c r="BC150" s="190"/>
      <c r="BD150" s="190"/>
      <c r="BE150" s="190"/>
      <c r="BF150" s="190" t="s">
        <v>431</v>
      </c>
      <c r="BG150" s="190"/>
      <c r="BH150" s="190"/>
      <c r="BI150" s="190"/>
      <c r="BJ150" s="190"/>
      <c r="BK150" s="190"/>
      <c r="BL150" s="192"/>
      <c r="BM150" s="192"/>
      <c r="BN150" s="192"/>
      <c r="BO150" s="192"/>
      <c r="BP150" s="192"/>
      <c r="BQ150" s="192"/>
      <c r="BR150" s="192"/>
      <c r="BS150" s="192"/>
      <c r="BT150" s="192"/>
      <c r="BU150" s="192">
        <v>0</v>
      </c>
      <c r="BV150" s="192"/>
      <c r="BW150" s="192"/>
      <c r="BX150" s="192"/>
      <c r="BY150" s="192"/>
      <c r="BZ150" s="192"/>
      <c r="CA150" s="192"/>
      <c r="CB150" s="192"/>
      <c r="CC150" s="192"/>
      <c r="CD150" s="192">
        <v>0</v>
      </c>
      <c r="CE150" s="192"/>
      <c r="CF150" s="192"/>
      <c r="CG150" s="192"/>
      <c r="CH150" s="192"/>
      <c r="CI150" s="192"/>
      <c r="CJ150" s="192"/>
      <c r="CK150" s="192"/>
      <c r="CL150" s="192"/>
      <c r="CM150" s="243"/>
      <c r="CN150" s="243"/>
      <c r="CO150" s="243"/>
      <c r="CP150" s="243"/>
      <c r="CQ150" s="243"/>
      <c r="CR150" s="243"/>
      <c r="CS150" s="243"/>
      <c r="CT150" s="243"/>
      <c r="CU150" s="244"/>
      <c r="CX150" s="222"/>
      <c r="CY150" s="227"/>
      <c r="CZ150" s="227"/>
      <c r="DA150" s="132">
        <f t="shared" si="0"/>
        <v>0</v>
      </c>
      <c r="DB150" s="133">
        <f t="shared" si="1"/>
        <v>0</v>
      </c>
    </row>
    <row r="151" spans="1:106" ht="13.5" customHeight="1">
      <c r="A151" s="279"/>
      <c r="B151" s="317"/>
      <c r="C151" s="317"/>
      <c r="D151" s="317"/>
      <c r="E151" s="317"/>
      <c r="F151" s="317"/>
      <c r="G151" s="317"/>
      <c r="H151" s="317"/>
      <c r="I151" s="317"/>
      <c r="J151" s="317"/>
      <c r="K151" s="317"/>
      <c r="L151" s="317"/>
      <c r="M151" s="317"/>
      <c r="N151" s="317"/>
      <c r="O151" s="317"/>
      <c r="P151" s="317"/>
      <c r="Q151" s="317"/>
      <c r="R151" s="317"/>
      <c r="S151" s="317"/>
      <c r="T151" s="317"/>
      <c r="U151" s="317"/>
      <c r="V151" s="317"/>
      <c r="W151" s="317"/>
      <c r="X151" s="317"/>
      <c r="Y151" s="317"/>
      <c r="Z151" s="317"/>
      <c r="AA151" s="317"/>
      <c r="AB151" s="317"/>
      <c r="AC151" s="317"/>
      <c r="AD151" s="317"/>
      <c r="AE151" s="317"/>
      <c r="AF151" s="317"/>
      <c r="AG151" s="317"/>
      <c r="AH151" s="317"/>
      <c r="AI151" s="317"/>
      <c r="AJ151" s="317"/>
      <c r="AK151" s="317"/>
      <c r="AL151" s="317"/>
      <c r="AM151" s="317"/>
      <c r="AN151" s="317"/>
      <c r="AO151" s="317"/>
      <c r="AP151" s="317"/>
      <c r="AQ151" s="317"/>
      <c r="AR151" s="317"/>
      <c r="AS151" s="317"/>
      <c r="AT151" s="317"/>
      <c r="AU151" s="318"/>
      <c r="AV151" s="58"/>
      <c r="AW151" s="59"/>
      <c r="AX151" s="59"/>
      <c r="AY151" s="60"/>
      <c r="AZ151" s="190" t="s">
        <v>352</v>
      </c>
      <c r="BA151" s="190"/>
      <c r="BB151" s="190"/>
      <c r="BC151" s="190"/>
      <c r="BD151" s="190"/>
      <c r="BE151" s="190"/>
      <c r="BF151" s="190"/>
      <c r="BG151" s="190"/>
      <c r="BH151" s="190"/>
      <c r="BI151" s="190"/>
      <c r="BJ151" s="190"/>
      <c r="BK151" s="190"/>
      <c r="BL151" s="191">
        <f>BL152+BL153+BL154+BL155</f>
        <v>2339.68</v>
      </c>
      <c r="BM151" s="192"/>
      <c r="BN151" s="192"/>
      <c r="BO151" s="192"/>
      <c r="BP151" s="192"/>
      <c r="BQ151" s="192"/>
      <c r="BR151" s="192"/>
      <c r="BS151" s="192"/>
      <c r="BT151" s="192"/>
      <c r="BU151" s="192">
        <v>0</v>
      </c>
      <c r="BV151" s="192"/>
      <c r="BW151" s="192"/>
      <c r="BX151" s="192"/>
      <c r="BY151" s="192"/>
      <c r="BZ151" s="192"/>
      <c r="CA151" s="192"/>
      <c r="CB151" s="192"/>
      <c r="CC151" s="192"/>
      <c r="CD151" s="192">
        <v>0</v>
      </c>
      <c r="CE151" s="192"/>
      <c r="CF151" s="192"/>
      <c r="CG151" s="192"/>
      <c r="CH151" s="192"/>
      <c r="CI151" s="192"/>
      <c r="CJ151" s="192"/>
      <c r="CK151" s="192"/>
      <c r="CL151" s="192"/>
      <c r="CM151" s="243"/>
      <c r="CN151" s="243"/>
      <c r="CO151" s="243"/>
      <c r="CP151" s="243"/>
      <c r="CQ151" s="243"/>
      <c r="CR151" s="243"/>
      <c r="CS151" s="243"/>
      <c r="CT151" s="243"/>
      <c r="CU151" s="244"/>
      <c r="CX151" s="125"/>
      <c r="CY151" s="154"/>
      <c r="CZ151" s="154"/>
      <c r="DA151" s="132"/>
      <c r="DB151" s="133"/>
    </row>
    <row r="152" spans="1:106" ht="13.5" customHeight="1">
      <c r="A152" s="279"/>
      <c r="B152" s="317"/>
      <c r="C152" s="317"/>
      <c r="D152" s="317"/>
      <c r="E152" s="317"/>
      <c r="F152" s="317"/>
      <c r="G152" s="317"/>
      <c r="H152" s="317"/>
      <c r="I152" s="317"/>
      <c r="J152" s="317"/>
      <c r="K152" s="317"/>
      <c r="L152" s="317"/>
      <c r="M152" s="317"/>
      <c r="N152" s="317"/>
      <c r="O152" s="317"/>
      <c r="P152" s="317"/>
      <c r="Q152" s="317"/>
      <c r="R152" s="317"/>
      <c r="S152" s="317"/>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c r="AO152" s="317"/>
      <c r="AP152" s="317"/>
      <c r="AQ152" s="317"/>
      <c r="AR152" s="317"/>
      <c r="AS152" s="317"/>
      <c r="AT152" s="317"/>
      <c r="AU152" s="318"/>
      <c r="AV152" s="58"/>
      <c r="AW152" s="59"/>
      <c r="AX152" s="59"/>
      <c r="AY152" s="60"/>
      <c r="AZ152" s="190" t="s">
        <v>497</v>
      </c>
      <c r="BA152" s="190"/>
      <c r="BB152" s="190"/>
      <c r="BC152" s="190"/>
      <c r="BD152" s="190"/>
      <c r="BE152" s="190"/>
      <c r="BF152" s="190" t="s">
        <v>431</v>
      </c>
      <c r="BG152" s="190"/>
      <c r="BH152" s="190"/>
      <c r="BI152" s="190"/>
      <c r="BJ152" s="190"/>
      <c r="BK152" s="190"/>
      <c r="BL152" s="191">
        <f>CX152</f>
        <v>169.84</v>
      </c>
      <c r="BM152" s="192"/>
      <c r="BN152" s="192"/>
      <c r="BO152" s="192"/>
      <c r="BP152" s="192"/>
      <c r="BQ152" s="192"/>
      <c r="BR152" s="192"/>
      <c r="BS152" s="192"/>
      <c r="BT152" s="192"/>
      <c r="BU152" s="192">
        <v>0</v>
      </c>
      <c r="BV152" s="192"/>
      <c r="BW152" s="192"/>
      <c r="BX152" s="192"/>
      <c r="BY152" s="192"/>
      <c r="BZ152" s="192"/>
      <c r="CA152" s="192"/>
      <c r="CB152" s="192"/>
      <c r="CC152" s="192"/>
      <c r="CD152" s="192">
        <v>0</v>
      </c>
      <c r="CE152" s="192"/>
      <c r="CF152" s="192"/>
      <c r="CG152" s="192"/>
      <c r="CH152" s="192"/>
      <c r="CI152" s="192"/>
      <c r="CJ152" s="192"/>
      <c r="CK152" s="192"/>
      <c r="CL152" s="192"/>
      <c r="CM152" s="243"/>
      <c r="CN152" s="243"/>
      <c r="CO152" s="243"/>
      <c r="CP152" s="243"/>
      <c r="CQ152" s="243"/>
      <c r="CR152" s="243"/>
      <c r="CS152" s="243"/>
      <c r="CT152" s="243"/>
      <c r="CU152" s="244"/>
      <c r="CX152" s="125">
        <v>169.84</v>
      </c>
      <c r="CY152" s="154"/>
      <c r="CZ152" s="154"/>
      <c r="DA152" s="132"/>
      <c r="DB152" s="133"/>
    </row>
    <row r="153" spans="1:106" ht="13.5" customHeight="1">
      <c r="A153" s="279"/>
      <c r="B153" s="317"/>
      <c r="C153" s="317"/>
      <c r="D153" s="317"/>
      <c r="E153" s="317"/>
      <c r="F153" s="317"/>
      <c r="G153" s="317"/>
      <c r="H153" s="317"/>
      <c r="I153" s="317"/>
      <c r="J153" s="317"/>
      <c r="K153" s="317"/>
      <c r="L153" s="317"/>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c r="AT153" s="317"/>
      <c r="AU153" s="318"/>
      <c r="AV153" s="58"/>
      <c r="AW153" s="59"/>
      <c r="AX153" s="59"/>
      <c r="AY153" s="60"/>
      <c r="AZ153" s="190" t="s">
        <v>497</v>
      </c>
      <c r="BA153" s="190"/>
      <c r="BB153" s="190"/>
      <c r="BC153" s="190"/>
      <c r="BD153" s="190"/>
      <c r="BE153" s="190"/>
      <c r="BF153" s="190" t="s">
        <v>498</v>
      </c>
      <c r="BG153" s="190"/>
      <c r="BH153" s="190"/>
      <c r="BI153" s="190"/>
      <c r="BJ153" s="190"/>
      <c r="BK153" s="190"/>
      <c r="BL153" s="191">
        <f>CX153</f>
        <v>1000</v>
      </c>
      <c r="BM153" s="192"/>
      <c r="BN153" s="192"/>
      <c r="BO153" s="192"/>
      <c r="BP153" s="192"/>
      <c r="BQ153" s="192"/>
      <c r="BR153" s="192"/>
      <c r="BS153" s="192"/>
      <c r="BT153" s="192"/>
      <c r="BU153" s="192">
        <v>0</v>
      </c>
      <c r="BV153" s="192"/>
      <c r="BW153" s="192"/>
      <c r="BX153" s="192"/>
      <c r="BY153" s="192"/>
      <c r="BZ153" s="192"/>
      <c r="CA153" s="192"/>
      <c r="CB153" s="192"/>
      <c r="CC153" s="192"/>
      <c r="CD153" s="192">
        <v>0</v>
      </c>
      <c r="CE153" s="192"/>
      <c r="CF153" s="192"/>
      <c r="CG153" s="192"/>
      <c r="CH153" s="192"/>
      <c r="CI153" s="192"/>
      <c r="CJ153" s="192"/>
      <c r="CK153" s="192"/>
      <c r="CL153" s="192"/>
      <c r="CM153" s="243"/>
      <c r="CN153" s="243"/>
      <c r="CO153" s="243"/>
      <c r="CP153" s="243"/>
      <c r="CQ153" s="243"/>
      <c r="CR153" s="243"/>
      <c r="CS153" s="243"/>
      <c r="CT153" s="243"/>
      <c r="CU153" s="244"/>
      <c r="CX153" s="125">
        <v>1000</v>
      </c>
      <c r="CY153" s="154"/>
      <c r="CZ153" s="154"/>
      <c r="DA153" s="132"/>
      <c r="DB153" s="133"/>
    </row>
    <row r="154" spans="1:106" ht="13.5" customHeight="1">
      <c r="A154" s="71"/>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58"/>
      <c r="AW154" s="59"/>
      <c r="AX154" s="59"/>
      <c r="AY154" s="60"/>
      <c r="AZ154" s="190" t="s">
        <v>501</v>
      </c>
      <c r="BA154" s="190"/>
      <c r="BB154" s="190"/>
      <c r="BC154" s="190"/>
      <c r="BD154" s="190"/>
      <c r="BE154" s="190"/>
      <c r="BF154" s="190" t="s">
        <v>431</v>
      </c>
      <c r="BG154" s="190"/>
      <c r="BH154" s="190"/>
      <c r="BI154" s="190"/>
      <c r="BJ154" s="190"/>
      <c r="BK154" s="190"/>
      <c r="BL154" s="191">
        <f>CX154</f>
        <v>169.84</v>
      </c>
      <c r="BM154" s="192"/>
      <c r="BN154" s="192"/>
      <c r="BO154" s="192"/>
      <c r="BP154" s="192"/>
      <c r="BQ154" s="192"/>
      <c r="BR154" s="192"/>
      <c r="BS154" s="192"/>
      <c r="BT154" s="192"/>
      <c r="BU154" s="192">
        <v>0</v>
      </c>
      <c r="BV154" s="192"/>
      <c r="BW154" s="192"/>
      <c r="BX154" s="192"/>
      <c r="BY154" s="192"/>
      <c r="BZ154" s="192"/>
      <c r="CA154" s="192"/>
      <c r="CB154" s="192"/>
      <c r="CC154" s="192"/>
      <c r="CD154" s="192">
        <v>0</v>
      </c>
      <c r="CE154" s="192"/>
      <c r="CF154" s="192"/>
      <c r="CG154" s="192"/>
      <c r="CH154" s="192"/>
      <c r="CI154" s="192"/>
      <c r="CJ154" s="192"/>
      <c r="CK154" s="192"/>
      <c r="CL154" s="192"/>
      <c r="CM154" s="243"/>
      <c r="CN154" s="243"/>
      <c r="CO154" s="243"/>
      <c r="CP154" s="243"/>
      <c r="CQ154" s="243"/>
      <c r="CR154" s="243"/>
      <c r="CS154" s="243"/>
      <c r="CT154" s="243"/>
      <c r="CU154" s="244"/>
      <c r="CX154" s="125">
        <v>169.84</v>
      </c>
      <c r="CY154" s="166"/>
      <c r="CZ154" s="166"/>
      <c r="DA154" s="132"/>
      <c r="DB154" s="133"/>
    </row>
    <row r="155" spans="1:106" ht="13.5" customHeight="1">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58"/>
      <c r="AW155" s="59"/>
      <c r="AX155" s="59"/>
      <c r="AY155" s="60"/>
      <c r="AZ155" s="190" t="s">
        <v>501</v>
      </c>
      <c r="BA155" s="190"/>
      <c r="BB155" s="190"/>
      <c r="BC155" s="190"/>
      <c r="BD155" s="190"/>
      <c r="BE155" s="190"/>
      <c r="BF155" s="190" t="s">
        <v>498</v>
      </c>
      <c r="BG155" s="190"/>
      <c r="BH155" s="190"/>
      <c r="BI155" s="190"/>
      <c r="BJ155" s="190"/>
      <c r="BK155" s="190"/>
      <c r="BL155" s="191">
        <f>CX155</f>
        <v>1000</v>
      </c>
      <c r="BM155" s="192"/>
      <c r="BN155" s="192"/>
      <c r="BO155" s="192"/>
      <c r="BP155" s="192"/>
      <c r="BQ155" s="192"/>
      <c r="BR155" s="192"/>
      <c r="BS155" s="192"/>
      <c r="BT155" s="192"/>
      <c r="BU155" s="192">
        <v>0</v>
      </c>
      <c r="BV155" s="192"/>
      <c r="BW155" s="192"/>
      <c r="BX155" s="192"/>
      <c r="BY155" s="192"/>
      <c r="BZ155" s="192"/>
      <c r="CA155" s="192"/>
      <c r="CB155" s="192"/>
      <c r="CC155" s="192"/>
      <c r="CD155" s="192">
        <v>0</v>
      </c>
      <c r="CE155" s="192"/>
      <c r="CF155" s="192"/>
      <c r="CG155" s="192"/>
      <c r="CH155" s="192"/>
      <c r="CI155" s="192"/>
      <c r="CJ155" s="192"/>
      <c r="CK155" s="192"/>
      <c r="CL155" s="192"/>
      <c r="CM155" s="243"/>
      <c r="CN155" s="243"/>
      <c r="CO155" s="243"/>
      <c r="CP155" s="243"/>
      <c r="CQ155" s="243"/>
      <c r="CR155" s="243"/>
      <c r="CS155" s="243"/>
      <c r="CT155" s="243"/>
      <c r="CU155" s="244"/>
      <c r="CX155" s="125">
        <v>1000</v>
      </c>
      <c r="CY155" s="166"/>
      <c r="CZ155" s="166"/>
      <c r="DA155" s="132"/>
      <c r="DB155" s="133"/>
    </row>
    <row r="156" spans="1:106" ht="13.5" customHeight="1">
      <c r="A156" s="332" t="s">
        <v>113</v>
      </c>
      <c r="B156" s="332"/>
      <c r="C156" s="332"/>
      <c r="D156" s="332"/>
      <c r="E156" s="332"/>
      <c r="F156" s="332"/>
      <c r="G156" s="332"/>
      <c r="H156" s="332"/>
      <c r="I156" s="332"/>
      <c r="J156" s="332"/>
      <c r="K156" s="332"/>
      <c r="L156" s="332"/>
      <c r="M156" s="332"/>
      <c r="N156" s="332"/>
      <c r="O156" s="332"/>
      <c r="P156" s="332"/>
      <c r="Q156" s="332"/>
      <c r="R156" s="332"/>
      <c r="S156" s="332"/>
      <c r="T156" s="332"/>
      <c r="U156" s="332"/>
      <c r="V156" s="332"/>
      <c r="W156" s="332"/>
      <c r="X156" s="332"/>
      <c r="Y156" s="332"/>
      <c r="Z156" s="332"/>
      <c r="AA156" s="332"/>
      <c r="AB156" s="332"/>
      <c r="AC156" s="332"/>
      <c r="AD156" s="332"/>
      <c r="AE156" s="332"/>
      <c r="AF156" s="332"/>
      <c r="AG156" s="332"/>
      <c r="AH156" s="332"/>
      <c r="AI156" s="332"/>
      <c r="AJ156" s="332"/>
      <c r="AK156" s="332"/>
      <c r="AL156" s="332"/>
      <c r="AM156" s="332"/>
      <c r="AN156" s="332"/>
      <c r="AO156" s="332"/>
      <c r="AP156" s="332"/>
      <c r="AQ156" s="332"/>
      <c r="AR156" s="332"/>
      <c r="AS156" s="332"/>
      <c r="AT156" s="332"/>
      <c r="AU156" s="332"/>
      <c r="AV156" s="291" t="s">
        <v>109</v>
      </c>
      <c r="AW156" s="190"/>
      <c r="AX156" s="190"/>
      <c r="AY156" s="190"/>
      <c r="AZ156" s="190"/>
      <c r="BA156" s="190"/>
      <c r="BB156" s="190"/>
      <c r="BC156" s="190"/>
      <c r="BD156" s="190"/>
      <c r="BE156" s="190"/>
      <c r="BF156" s="190"/>
      <c r="BG156" s="190"/>
      <c r="BH156" s="190"/>
      <c r="BI156" s="190"/>
      <c r="BJ156" s="190"/>
      <c r="BK156" s="190"/>
      <c r="BL156" s="192"/>
      <c r="BM156" s="192"/>
      <c r="BN156" s="192"/>
      <c r="BO156" s="192"/>
      <c r="BP156" s="192"/>
      <c r="BQ156" s="192"/>
      <c r="BR156" s="192"/>
      <c r="BS156" s="192"/>
      <c r="BT156" s="192"/>
      <c r="BU156" s="242"/>
      <c r="BV156" s="242"/>
      <c r="BW156" s="242"/>
      <c r="BX156" s="242"/>
      <c r="BY156" s="242"/>
      <c r="BZ156" s="242"/>
      <c r="CA156" s="242"/>
      <c r="CB156" s="242"/>
      <c r="CC156" s="242"/>
      <c r="CD156" s="242"/>
      <c r="CE156" s="242"/>
      <c r="CF156" s="242"/>
      <c r="CG156" s="242"/>
      <c r="CH156" s="242"/>
      <c r="CI156" s="242"/>
      <c r="CJ156" s="242"/>
      <c r="CK156" s="242"/>
      <c r="CL156" s="242"/>
      <c r="CM156" s="243"/>
      <c r="CN156" s="243"/>
      <c r="CO156" s="243"/>
      <c r="CP156" s="243"/>
      <c r="CQ156" s="243"/>
      <c r="CR156" s="243"/>
      <c r="CS156" s="243"/>
      <c r="CT156" s="243"/>
      <c r="CU156" s="244"/>
      <c r="CX156" s="125"/>
      <c r="CY156" s="131"/>
      <c r="CZ156" s="131"/>
      <c r="DA156" s="132">
        <f t="shared" si="0"/>
        <v>0</v>
      </c>
      <c r="DB156" s="133">
        <f t="shared" si="1"/>
        <v>0</v>
      </c>
    </row>
    <row r="157" spans="1:106" ht="12.75">
      <c r="A157" s="278" t="s">
        <v>70</v>
      </c>
      <c r="B157" s="278"/>
      <c r="C157" s="278"/>
      <c r="D157" s="278"/>
      <c r="E157" s="278"/>
      <c r="F157" s="278"/>
      <c r="G157" s="278"/>
      <c r="H157" s="278"/>
      <c r="I157" s="278"/>
      <c r="J157" s="278"/>
      <c r="K157" s="278"/>
      <c r="L157" s="278"/>
      <c r="M157" s="278"/>
      <c r="N157" s="278"/>
      <c r="O157" s="278"/>
      <c r="P157" s="278"/>
      <c r="Q157" s="278"/>
      <c r="R157" s="278"/>
      <c r="S157" s="278"/>
      <c r="T157" s="278"/>
      <c r="U157" s="278"/>
      <c r="V157" s="278"/>
      <c r="W157" s="278"/>
      <c r="X157" s="278"/>
      <c r="Y157" s="278"/>
      <c r="Z157" s="278"/>
      <c r="AA157" s="278"/>
      <c r="AB157" s="278"/>
      <c r="AC157" s="278"/>
      <c r="AD157" s="278"/>
      <c r="AE157" s="278"/>
      <c r="AF157" s="278"/>
      <c r="AG157" s="278"/>
      <c r="AH157" s="278"/>
      <c r="AI157" s="278"/>
      <c r="AJ157" s="278"/>
      <c r="AK157" s="278"/>
      <c r="AL157" s="278"/>
      <c r="AM157" s="278"/>
      <c r="AN157" s="278"/>
      <c r="AO157" s="278"/>
      <c r="AP157" s="278"/>
      <c r="AQ157" s="278"/>
      <c r="AR157" s="278"/>
      <c r="AS157" s="278"/>
      <c r="AT157" s="278"/>
      <c r="AU157" s="278"/>
      <c r="AV157" s="287" t="s">
        <v>110</v>
      </c>
      <c r="AW157" s="267"/>
      <c r="AX157" s="267"/>
      <c r="AY157" s="268"/>
      <c r="AZ157" s="266" t="s">
        <v>349</v>
      </c>
      <c r="BA157" s="267"/>
      <c r="BB157" s="267"/>
      <c r="BC157" s="267"/>
      <c r="BD157" s="267"/>
      <c r="BE157" s="268"/>
      <c r="BF157" s="266"/>
      <c r="BG157" s="267"/>
      <c r="BH157" s="267"/>
      <c r="BI157" s="267"/>
      <c r="BJ157" s="267"/>
      <c r="BK157" s="268"/>
      <c r="BL157" s="193"/>
      <c r="BM157" s="194"/>
      <c r="BN157" s="194"/>
      <c r="BO157" s="194"/>
      <c r="BP157" s="194"/>
      <c r="BQ157" s="194"/>
      <c r="BR157" s="194"/>
      <c r="BS157" s="194"/>
      <c r="BT157" s="195"/>
      <c r="BU157" s="245"/>
      <c r="BV157" s="246"/>
      <c r="BW157" s="246"/>
      <c r="BX157" s="246"/>
      <c r="BY157" s="246"/>
      <c r="BZ157" s="246"/>
      <c r="CA157" s="246"/>
      <c r="CB157" s="246"/>
      <c r="CC157" s="261"/>
      <c r="CD157" s="245"/>
      <c r="CE157" s="246"/>
      <c r="CF157" s="246"/>
      <c r="CG157" s="246"/>
      <c r="CH157" s="246"/>
      <c r="CI157" s="246"/>
      <c r="CJ157" s="246"/>
      <c r="CK157" s="246"/>
      <c r="CL157" s="261"/>
      <c r="CM157" s="294"/>
      <c r="CN157" s="295"/>
      <c r="CO157" s="295"/>
      <c r="CP157" s="295"/>
      <c r="CQ157" s="295"/>
      <c r="CR157" s="295"/>
      <c r="CS157" s="295"/>
      <c r="CT157" s="295"/>
      <c r="CU157" s="296"/>
      <c r="CX157" s="125"/>
      <c r="CY157" s="131"/>
      <c r="CZ157" s="131"/>
      <c r="DA157" s="132">
        <f t="shared" si="0"/>
        <v>0</v>
      </c>
      <c r="DB157" s="133">
        <f t="shared" si="1"/>
        <v>0</v>
      </c>
    </row>
    <row r="158" spans="1:106" ht="12.75">
      <c r="A158" s="289" t="s">
        <v>285</v>
      </c>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c r="AS158" s="289"/>
      <c r="AT158" s="289"/>
      <c r="AU158" s="289"/>
      <c r="AV158" s="288"/>
      <c r="AW158" s="214"/>
      <c r="AX158" s="214"/>
      <c r="AY158" s="215"/>
      <c r="AZ158" s="213"/>
      <c r="BA158" s="214"/>
      <c r="BB158" s="214"/>
      <c r="BC158" s="214"/>
      <c r="BD158" s="214"/>
      <c r="BE158" s="215"/>
      <c r="BF158" s="213"/>
      <c r="BG158" s="214"/>
      <c r="BH158" s="214"/>
      <c r="BI158" s="214"/>
      <c r="BJ158" s="214"/>
      <c r="BK158" s="215"/>
      <c r="BL158" s="196"/>
      <c r="BM158" s="197"/>
      <c r="BN158" s="197"/>
      <c r="BO158" s="197"/>
      <c r="BP158" s="197"/>
      <c r="BQ158" s="197"/>
      <c r="BR158" s="197"/>
      <c r="BS158" s="197"/>
      <c r="BT158" s="198"/>
      <c r="BU158" s="263"/>
      <c r="BV158" s="264"/>
      <c r="BW158" s="264"/>
      <c r="BX158" s="264"/>
      <c r="BY158" s="264"/>
      <c r="BZ158" s="264"/>
      <c r="CA158" s="264"/>
      <c r="CB158" s="264"/>
      <c r="CC158" s="265"/>
      <c r="CD158" s="263"/>
      <c r="CE158" s="264"/>
      <c r="CF158" s="264"/>
      <c r="CG158" s="264"/>
      <c r="CH158" s="264"/>
      <c r="CI158" s="264"/>
      <c r="CJ158" s="264"/>
      <c r="CK158" s="264"/>
      <c r="CL158" s="265"/>
      <c r="CM158" s="300"/>
      <c r="CN158" s="301"/>
      <c r="CO158" s="301"/>
      <c r="CP158" s="301"/>
      <c r="CQ158" s="301"/>
      <c r="CR158" s="301"/>
      <c r="CS158" s="301"/>
      <c r="CT158" s="301"/>
      <c r="CU158" s="302"/>
      <c r="CX158" s="125"/>
      <c r="CY158" s="131"/>
      <c r="CZ158" s="131"/>
      <c r="DA158" s="132">
        <f t="shared" si="0"/>
        <v>0</v>
      </c>
      <c r="DB158" s="133">
        <f t="shared" si="1"/>
        <v>0</v>
      </c>
    </row>
    <row r="159" spans="1:106" ht="13.5" customHeight="1">
      <c r="A159" s="279" t="s">
        <v>286</v>
      </c>
      <c r="B159" s="279"/>
      <c r="C159" s="279"/>
      <c r="D159" s="279"/>
      <c r="E159" s="279"/>
      <c r="F159" s="279"/>
      <c r="G159" s="279"/>
      <c r="H159" s="279"/>
      <c r="I159" s="279"/>
      <c r="J159" s="279"/>
      <c r="K159" s="279"/>
      <c r="L159" s="279"/>
      <c r="M159" s="279"/>
      <c r="N159" s="279"/>
      <c r="O159" s="279"/>
      <c r="P159" s="279"/>
      <c r="Q159" s="279"/>
      <c r="R159" s="279"/>
      <c r="S159" s="279"/>
      <c r="T159" s="279"/>
      <c r="U159" s="279"/>
      <c r="V159" s="279"/>
      <c r="W159" s="279"/>
      <c r="X159" s="279"/>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279"/>
      <c r="AV159" s="291" t="s">
        <v>111</v>
      </c>
      <c r="AW159" s="190"/>
      <c r="AX159" s="190"/>
      <c r="AY159" s="190"/>
      <c r="AZ159" s="190"/>
      <c r="BA159" s="190"/>
      <c r="BB159" s="190"/>
      <c r="BC159" s="190"/>
      <c r="BD159" s="190"/>
      <c r="BE159" s="190"/>
      <c r="BF159" s="190"/>
      <c r="BG159" s="190"/>
      <c r="BH159" s="190"/>
      <c r="BI159" s="190"/>
      <c r="BJ159" s="190"/>
      <c r="BK159" s="190"/>
      <c r="BL159" s="192"/>
      <c r="BM159" s="192"/>
      <c r="BN159" s="192"/>
      <c r="BO159" s="192"/>
      <c r="BP159" s="192"/>
      <c r="BQ159" s="192"/>
      <c r="BR159" s="192"/>
      <c r="BS159" s="192"/>
      <c r="BT159" s="192"/>
      <c r="BU159" s="242"/>
      <c r="BV159" s="242"/>
      <c r="BW159" s="242"/>
      <c r="BX159" s="242"/>
      <c r="BY159" s="242"/>
      <c r="BZ159" s="242"/>
      <c r="CA159" s="242"/>
      <c r="CB159" s="242"/>
      <c r="CC159" s="242"/>
      <c r="CD159" s="242"/>
      <c r="CE159" s="242"/>
      <c r="CF159" s="242"/>
      <c r="CG159" s="242"/>
      <c r="CH159" s="242"/>
      <c r="CI159" s="242"/>
      <c r="CJ159" s="242"/>
      <c r="CK159" s="242"/>
      <c r="CL159" s="242"/>
      <c r="CM159" s="243"/>
      <c r="CN159" s="243"/>
      <c r="CO159" s="243"/>
      <c r="CP159" s="243"/>
      <c r="CQ159" s="243"/>
      <c r="CR159" s="243"/>
      <c r="CS159" s="243"/>
      <c r="CT159" s="243"/>
      <c r="CU159" s="244"/>
      <c r="CX159" s="125"/>
      <c r="CY159" s="131"/>
      <c r="CZ159" s="131"/>
      <c r="DA159" s="132">
        <f t="shared" si="0"/>
        <v>0</v>
      </c>
      <c r="DB159" s="133">
        <f t="shared" si="1"/>
        <v>0</v>
      </c>
    </row>
    <row r="160" spans="1:106" ht="12.75">
      <c r="A160" s="278" t="s">
        <v>287</v>
      </c>
      <c r="B160" s="278"/>
      <c r="C160" s="278"/>
      <c r="D160" s="278"/>
      <c r="E160" s="278"/>
      <c r="F160" s="278"/>
      <c r="G160" s="278"/>
      <c r="H160" s="278"/>
      <c r="I160" s="278"/>
      <c r="J160" s="278"/>
      <c r="K160" s="278"/>
      <c r="L160" s="278"/>
      <c r="M160" s="278"/>
      <c r="N160" s="278"/>
      <c r="O160" s="278"/>
      <c r="P160" s="278"/>
      <c r="Q160" s="278"/>
      <c r="R160" s="278"/>
      <c r="S160" s="278"/>
      <c r="T160" s="278"/>
      <c r="U160" s="278"/>
      <c r="V160" s="278"/>
      <c r="W160" s="278"/>
      <c r="X160" s="278"/>
      <c r="Y160" s="278"/>
      <c r="Z160" s="278"/>
      <c r="AA160" s="278"/>
      <c r="AB160" s="278"/>
      <c r="AC160" s="278"/>
      <c r="AD160" s="278"/>
      <c r="AE160" s="278"/>
      <c r="AF160" s="278"/>
      <c r="AG160" s="278"/>
      <c r="AH160" s="278"/>
      <c r="AI160" s="278"/>
      <c r="AJ160" s="278"/>
      <c r="AK160" s="278"/>
      <c r="AL160" s="278"/>
      <c r="AM160" s="278"/>
      <c r="AN160" s="278"/>
      <c r="AO160" s="278"/>
      <c r="AP160" s="278"/>
      <c r="AQ160" s="278"/>
      <c r="AR160" s="278"/>
      <c r="AS160" s="278"/>
      <c r="AT160" s="278"/>
      <c r="AU160" s="278"/>
      <c r="AV160" s="287" t="s">
        <v>112</v>
      </c>
      <c r="AW160" s="267"/>
      <c r="AX160" s="267"/>
      <c r="AY160" s="268"/>
      <c r="AZ160" s="266"/>
      <c r="BA160" s="267"/>
      <c r="BB160" s="267"/>
      <c r="BC160" s="267"/>
      <c r="BD160" s="267"/>
      <c r="BE160" s="268"/>
      <c r="BF160" s="266"/>
      <c r="BG160" s="267"/>
      <c r="BH160" s="267"/>
      <c r="BI160" s="267"/>
      <c r="BJ160" s="267"/>
      <c r="BK160" s="268"/>
      <c r="BL160" s="193"/>
      <c r="BM160" s="194"/>
      <c r="BN160" s="194"/>
      <c r="BO160" s="194"/>
      <c r="BP160" s="194"/>
      <c r="BQ160" s="194"/>
      <c r="BR160" s="194"/>
      <c r="BS160" s="194"/>
      <c r="BT160" s="195"/>
      <c r="BU160" s="245"/>
      <c r="BV160" s="246"/>
      <c r="BW160" s="246"/>
      <c r="BX160" s="246"/>
      <c r="BY160" s="246"/>
      <c r="BZ160" s="246"/>
      <c r="CA160" s="246"/>
      <c r="CB160" s="246"/>
      <c r="CC160" s="261"/>
      <c r="CD160" s="245"/>
      <c r="CE160" s="246"/>
      <c r="CF160" s="246"/>
      <c r="CG160" s="246"/>
      <c r="CH160" s="246"/>
      <c r="CI160" s="246"/>
      <c r="CJ160" s="246"/>
      <c r="CK160" s="246"/>
      <c r="CL160" s="261"/>
      <c r="CM160" s="294"/>
      <c r="CN160" s="295"/>
      <c r="CO160" s="295"/>
      <c r="CP160" s="295"/>
      <c r="CQ160" s="295"/>
      <c r="CR160" s="295"/>
      <c r="CS160" s="295"/>
      <c r="CT160" s="295"/>
      <c r="CU160" s="296"/>
      <c r="CX160" s="125"/>
      <c r="CY160" s="131"/>
      <c r="CZ160" s="131"/>
      <c r="DA160" s="132">
        <f t="shared" si="0"/>
        <v>0</v>
      </c>
      <c r="DB160" s="133">
        <f t="shared" si="1"/>
        <v>0</v>
      </c>
    </row>
    <row r="161" spans="1:106" ht="12.75">
      <c r="A161" s="289" t="s">
        <v>288</v>
      </c>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c r="AS161" s="289"/>
      <c r="AT161" s="289"/>
      <c r="AU161" s="289"/>
      <c r="AV161" s="288"/>
      <c r="AW161" s="214"/>
      <c r="AX161" s="214"/>
      <c r="AY161" s="215"/>
      <c r="AZ161" s="213"/>
      <c r="BA161" s="214"/>
      <c r="BB161" s="214"/>
      <c r="BC161" s="214"/>
      <c r="BD161" s="214"/>
      <c r="BE161" s="215"/>
      <c r="BF161" s="213"/>
      <c r="BG161" s="214"/>
      <c r="BH161" s="214"/>
      <c r="BI161" s="214"/>
      <c r="BJ161" s="214"/>
      <c r="BK161" s="215"/>
      <c r="BL161" s="196"/>
      <c r="BM161" s="197"/>
      <c r="BN161" s="197"/>
      <c r="BO161" s="197"/>
      <c r="BP161" s="197"/>
      <c r="BQ161" s="197"/>
      <c r="BR161" s="197"/>
      <c r="BS161" s="197"/>
      <c r="BT161" s="198"/>
      <c r="BU161" s="263"/>
      <c r="BV161" s="264"/>
      <c r="BW161" s="264"/>
      <c r="BX161" s="264"/>
      <c r="BY161" s="264"/>
      <c r="BZ161" s="264"/>
      <c r="CA161" s="264"/>
      <c r="CB161" s="264"/>
      <c r="CC161" s="265"/>
      <c r="CD161" s="263"/>
      <c r="CE161" s="264"/>
      <c r="CF161" s="264"/>
      <c r="CG161" s="264"/>
      <c r="CH161" s="264"/>
      <c r="CI161" s="264"/>
      <c r="CJ161" s="264"/>
      <c r="CK161" s="264"/>
      <c r="CL161" s="265"/>
      <c r="CM161" s="300"/>
      <c r="CN161" s="301"/>
      <c r="CO161" s="301"/>
      <c r="CP161" s="301"/>
      <c r="CQ161" s="301"/>
      <c r="CR161" s="301"/>
      <c r="CS161" s="301"/>
      <c r="CT161" s="301"/>
      <c r="CU161" s="302"/>
      <c r="CX161" s="221"/>
      <c r="CY161" s="218"/>
      <c r="CZ161" s="218"/>
      <c r="DA161" s="132">
        <f t="shared" si="0"/>
        <v>0</v>
      </c>
      <c r="DB161" s="133">
        <f t="shared" si="1"/>
        <v>0</v>
      </c>
    </row>
    <row r="162" spans="1:106" ht="12.75">
      <c r="A162" s="278" t="s">
        <v>289</v>
      </c>
      <c r="B162" s="278"/>
      <c r="C162" s="278"/>
      <c r="D162" s="278"/>
      <c r="E162" s="278"/>
      <c r="F162" s="278"/>
      <c r="G162" s="278"/>
      <c r="H162" s="278"/>
      <c r="I162" s="278"/>
      <c r="J162" s="278"/>
      <c r="K162" s="278"/>
      <c r="L162" s="278"/>
      <c r="M162" s="278"/>
      <c r="N162" s="278"/>
      <c r="O162" s="278"/>
      <c r="P162" s="278"/>
      <c r="Q162" s="278"/>
      <c r="R162" s="278"/>
      <c r="S162" s="278"/>
      <c r="T162" s="278"/>
      <c r="U162" s="278"/>
      <c r="V162" s="278"/>
      <c r="W162" s="278"/>
      <c r="X162" s="278"/>
      <c r="Y162" s="278"/>
      <c r="Z162" s="278"/>
      <c r="AA162" s="278"/>
      <c r="AB162" s="278"/>
      <c r="AC162" s="278"/>
      <c r="AD162" s="278"/>
      <c r="AE162" s="278"/>
      <c r="AF162" s="278"/>
      <c r="AG162" s="278"/>
      <c r="AH162" s="278"/>
      <c r="AI162" s="278"/>
      <c r="AJ162" s="278"/>
      <c r="AK162" s="278"/>
      <c r="AL162" s="278"/>
      <c r="AM162" s="278"/>
      <c r="AN162" s="278"/>
      <c r="AO162" s="278"/>
      <c r="AP162" s="278"/>
      <c r="AQ162" s="278"/>
      <c r="AR162" s="278"/>
      <c r="AS162" s="278"/>
      <c r="AT162" s="278"/>
      <c r="AU162" s="278"/>
      <c r="AV162" s="287" t="s">
        <v>290</v>
      </c>
      <c r="AW162" s="267"/>
      <c r="AX162" s="267"/>
      <c r="AY162" s="268"/>
      <c r="AZ162" s="266"/>
      <c r="BA162" s="267"/>
      <c r="BB162" s="267"/>
      <c r="BC162" s="267"/>
      <c r="BD162" s="267"/>
      <c r="BE162" s="268"/>
      <c r="BF162" s="266"/>
      <c r="BG162" s="267"/>
      <c r="BH162" s="267"/>
      <c r="BI162" s="267"/>
      <c r="BJ162" s="267"/>
      <c r="BK162" s="268"/>
      <c r="BL162" s="193"/>
      <c r="BM162" s="194"/>
      <c r="BN162" s="194"/>
      <c r="BO162" s="194"/>
      <c r="BP162" s="194"/>
      <c r="BQ162" s="194"/>
      <c r="BR162" s="194"/>
      <c r="BS162" s="194"/>
      <c r="BT162" s="195"/>
      <c r="BU162" s="245"/>
      <c r="BV162" s="246"/>
      <c r="BW162" s="246"/>
      <c r="BX162" s="246"/>
      <c r="BY162" s="246"/>
      <c r="BZ162" s="246"/>
      <c r="CA162" s="246"/>
      <c r="CB162" s="246"/>
      <c r="CC162" s="261"/>
      <c r="CD162" s="245"/>
      <c r="CE162" s="246"/>
      <c r="CF162" s="246"/>
      <c r="CG162" s="246"/>
      <c r="CH162" s="246"/>
      <c r="CI162" s="246"/>
      <c r="CJ162" s="246"/>
      <c r="CK162" s="246"/>
      <c r="CL162" s="261"/>
      <c r="CM162" s="294"/>
      <c r="CN162" s="295"/>
      <c r="CO162" s="295"/>
      <c r="CP162" s="295"/>
      <c r="CQ162" s="295"/>
      <c r="CR162" s="295"/>
      <c r="CS162" s="295"/>
      <c r="CT162" s="295"/>
      <c r="CU162" s="296"/>
      <c r="CX162" s="222"/>
      <c r="CY162" s="220"/>
      <c r="CZ162" s="220"/>
      <c r="DA162" s="132">
        <f t="shared" si="0"/>
        <v>0</v>
      </c>
      <c r="DB162" s="133">
        <f t="shared" si="1"/>
        <v>0</v>
      </c>
    </row>
    <row r="163" spans="1:106" ht="12.75">
      <c r="A163" s="278" t="s">
        <v>292</v>
      </c>
      <c r="B163" s="278"/>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8"/>
      <c r="AM163" s="278"/>
      <c r="AN163" s="278"/>
      <c r="AO163" s="278"/>
      <c r="AP163" s="278"/>
      <c r="AQ163" s="278"/>
      <c r="AR163" s="278"/>
      <c r="AS163" s="278"/>
      <c r="AT163" s="278"/>
      <c r="AU163" s="278"/>
      <c r="AV163" s="287" t="s">
        <v>291</v>
      </c>
      <c r="AW163" s="267"/>
      <c r="AX163" s="267"/>
      <c r="AY163" s="268"/>
      <c r="AZ163" s="266" t="s">
        <v>350</v>
      </c>
      <c r="BA163" s="267"/>
      <c r="BB163" s="267"/>
      <c r="BC163" s="267"/>
      <c r="BD163" s="267"/>
      <c r="BE163" s="268"/>
      <c r="BF163" s="266"/>
      <c r="BG163" s="267"/>
      <c r="BH163" s="267"/>
      <c r="BI163" s="267"/>
      <c r="BJ163" s="267"/>
      <c r="BK163" s="268"/>
      <c r="BL163" s="193"/>
      <c r="BM163" s="194"/>
      <c r="BN163" s="194"/>
      <c r="BO163" s="194"/>
      <c r="BP163" s="194"/>
      <c r="BQ163" s="194"/>
      <c r="BR163" s="194"/>
      <c r="BS163" s="194"/>
      <c r="BT163" s="195"/>
      <c r="BU163" s="245"/>
      <c r="BV163" s="246"/>
      <c r="BW163" s="246"/>
      <c r="BX163" s="246"/>
      <c r="BY163" s="246"/>
      <c r="BZ163" s="246"/>
      <c r="CA163" s="246"/>
      <c r="CB163" s="246"/>
      <c r="CC163" s="261"/>
      <c r="CD163" s="245"/>
      <c r="CE163" s="246"/>
      <c r="CF163" s="246"/>
      <c r="CG163" s="246"/>
      <c r="CH163" s="246"/>
      <c r="CI163" s="246"/>
      <c r="CJ163" s="246"/>
      <c r="CK163" s="246"/>
      <c r="CL163" s="261"/>
      <c r="CM163" s="294"/>
      <c r="CN163" s="295"/>
      <c r="CO163" s="295"/>
      <c r="CP163" s="295"/>
      <c r="CQ163" s="295"/>
      <c r="CR163" s="295"/>
      <c r="CS163" s="295"/>
      <c r="CT163" s="295"/>
      <c r="CU163" s="296"/>
      <c r="CX163" s="125"/>
      <c r="CY163" s="131"/>
      <c r="CZ163" s="131"/>
      <c r="DA163" s="132">
        <f t="shared" si="0"/>
        <v>0</v>
      </c>
      <c r="DB163" s="133">
        <f t="shared" si="1"/>
        <v>0</v>
      </c>
    </row>
    <row r="164" spans="1:106" ht="12.75">
      <c r="A164" s="278" t="s">
        <v>293</v>
      </c>
      <c r="B164" s="278"/>
      <c r="C164" s="278"/>
      <c r="D164" s="278"/>
      <c r="E164" s="278"/>
      <c r="F164" s="278"/>
      <c r="G164" s="278"/>
      <c r="H164" s="278"/>
      <c r="I164" s="278"/>
      <c r="J164" s="278"/>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8"/>
      <c r="AJ164" s="278"/>
      <c r="AK164" s="278"/>
      <c r="AL164" s="278"/>
      <c r="AM164" s="278"/>
      <c r="AN164" s="278"/>
      <c r="AO164" s="278"/>
      <c r="AP164" s="278"/>
      <c r="AQ164" s="278"/>
      <c r="AR164" s="278"/>
      <c r="AS164" s="278"/>
      <c r="AT164" s="278"/>
      <c r="AU164" s="278"/>
      <c r="AV164" s="287" t="s">
        <v>294</v>
      </c>
      <c r="AW164" s="267"/>
      <c r="AX164" s="267"/>
      <c r="AY164" s="268"/>
      <c r="AZ164" s="266" t="s">
        <v>351</v>
      </c>
      <c r="BA164" s="267"/>
      <c r="BB164" s="267"/>
      <c r="BC164" s="267"/>
      <c r="BD164" s="267"/>
      <c r="BE164" s="268"/>
      <c r="BF164" s="266"/>
      <c r="BG164" s="267"/>
      <c r="BH164" s="267"/>
      <c r="BI164" s="267"/>
      <c r="BJ164" s="267"/>
      <c r="BK164" s="268"/>
      <c r="BL164" s="193"/>
      <c r="BM164" s="194"/>
      <c r="BN164" s="194"/>
      <c r="BO164" s="194"/>
      <c r="BP164" s="194"/>
      <c r="BQ164" s="194"/>
      <c r="BR164" s="194"/>
      <c r="BS164" s="194"/>
      <c r="BT164" s="195"/>
      <c r="BU164" s="245"/>
      <c r="BV164" s="246"/>
      <c r="BW164" s="246"/>
      <c r="BX164" s="246"/>
      <c r="BY164" s="246"/>
      <c r="BZ164" s="246"/>
      <c r="CA164" s="246"/>
      <c r="CB164" s="246"/>
      <c r="CC164" s="261"/>
      <c r="CD164" s="245"/>
      <c r="CE164" s="246"/>
      <c r="CF164" s="246"/>
      <c r="CG164" s="246"/>
      <c r="CH164" s="246"/>
      <c r="CI164" s="246"/>
      <c r="CJ164" s="246"/>
      <c r="CK164" s="246"/>
      <c r="CL164" s="261"/>
      <c r="CM164" s="294"/>
      <c r="CN164" s="295"/>
      <c r="CO164" s="295"/>
      <c r="CP164" s="295"/>
      <c r="CQ164" s="295"/>
      <c r="CR164" s="295"/>
      <c r="CS164" s="295"/>
      <c r="CT164" s="295"/>
      <c r="CU164" s="296"/>
      <c r="CX164" s="125"/>
      <c r="CY164" s="131"/>
      <c r="CZ164" s="131"/>
      <c r="DA164" s="132">
        <f t="shared" si="0"/>
        <v>0</v>
      </c>
      <c r="DB164" s="133">
        <f t="shared" si="1"/>
        <v>0</v>
      </c>
    </row>
    <row r="165" spans="1:106" ht="12.75">
      <c r="A165" s="289" t="s">
        <v>114</v>
      </c>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c r="AS165" s="289"/>
      <c r="AT165" s="289"/>
      <c r="AU165" s="289"/>
      <c r="AV165" s="288"/>
      <c r="AW165" s="214"/>
      <c r="AX165" s="214"/>
      <c r="AY165" s="215"/>
      <c r="AZ165" s="213"/>
      <c r="BA165" s="214"/>
      <c r="BB165" s="214"/>
      <c r="BC165" s="214"/>
      <c r="BD165" s="214"/>
      <c r="BE165" s="215"/>
      <c r="BF165" s="213"/>
      <c r="BG165" s="214"/>
      <c r="BH165" s="214"/>
      <c r="BI165" s="214"/>
      <c r="BJ165" s="214"/>
      <c r="BK165" s="215"/>
      <c r="BL165" s="196"/>
      <c r="BM165" s="197"/>
      <c r="BN165" s="197"/>
      <c r="BO165" s="197"/>
      <c r="BP165" s="197"/>
      <c r="BQ165" s="197"/>
      <c r="BR165" s="197"/>
      <c r="BS165" s="197"/>
      <c r="BT165" s="198"/>
      <c r="BU165" s="263"/>
      <c r="BV165" s="264"/>
      <c r="BW165" s="264"/>
      <c r="BX165" s="264"/>
      <c r="BY165" s="264"/>
      <c r="BZ165" s="264"/>
      <c r="CA165" s="264"/>
      <c r="CB165" s="264"/>
      <c r="CC165" s="265"/>
      <c r="CD165" s="263"/>
      <c r="CE165" s="264"/>
      <c r="CF165" s="264"/>
      <c r="CG165" s="264"/>
      <c r="CH165" s="264"/>
      <c r="CI165" s="264"/>
      <c r="CJ165" s="264"/>
      <c r="CK165" s="264"/>
      <c r="CL165" s="265"/>
      <c r="CM165" s="300"/>
      <c r="CN165" s="301"/>
      <c r="CO165" s="301"/>
      <c r="CP165" s="301"/>
      <c r="CQ165" s="301"/>
      <c r="CR165" s="301"/>
      <c r="CS165" s="301"/>
      <c r="CT165" s="301"/>
      <c r="CU165" s="302"/>
      <c r="CX165" s="111"/>
      <c r="CY165" s="112"/>
      <c r="CZ165" s="112"/>
      <c r="DA165" s="132">
        <f t="shared" si="0"/>
        <v>0</v>
      </c>
      <c r="DB165" s="133">
        <f t="shared" si="1"/>
        <v>0</v>
      </c>
    </row>
    <row r="166" spans="1:106" ht="13.5" customHeight="1">
      <c r="A166" s="332" t="s">
        <v>119</v>
      </c>
      <c r="B166" s="332"/>
      <c r="C166" s="332"/>
      <c r="D166" s="332"/>
      <c r="E166" s="332"/>
      <c r="F166" s="332"/>
      <c r="G166" s="332"/>
      <c r="H166" s="332"/>
      <c r="I166" s="332"/>
      <c r="J166" s="332"/>
      <c r="K166" s="332"/>
      <c r="L166" s="332"/>
      <c r="M166" s="332"/>
      <c r="N166" s="332"/>
      <c r="O166" s="332"/>
      <c r="P166" s="332"/>
      <c r="Q166" s="332"/>
      <c r="R166" s="332"/>
      <c r="S166" s="332"/>
      <c r="T166" s="332"/>
      <c r="U166" s="332"/>
      <c r="V166" s="332"/>
      <c r="W166" s="332"/>
      <c r="X166" s="332"/>
      <c r="Y166" s="332"/>
      <c r="Z166" s="332"/>
      <c r="AA166" s="332"/>
      <c r="AB166" s="332"/>
      <c r="AC166" s="332"/>
      <c r="AD166" s="332"/>
      <c r="AE166" s="332"/>
      <c r="AF166" s="332"/>
      <c r="AG166" s="332"/>
      <c r="AH166" s="332"/>
      <c r="AI166" s="332"/>
      <c r="AJ166" s="332"/>
      <c r="AK166" s="332"/>
      <c r="AL166" s="332"/>
      <c r="AM166" s="332"/>
      <c r="AN166" s="332"/>
      <c r="AO166" s="332"/>
      <c r="AP166" s="332"/>
      <c r="AQ166" s="332"/>
      <c r="AR166" s="332"/>
      <c r="AS166" s="332"/>
      <c r="AT166" s="332"/>
      <c r="AU166" s="332"/>
      <c r="AV166" s="291" t="s">
        <v>115</v>
      </c>
      <c r="AW166" s="190"/>
      <c r="AX166" s="190"/>
      <c r="AY166" s="190"/>
      <c r="AZ166" s="190"/>
      <c r="BA166" s="190"/>
      <c r="BB166" s="190"/>
      <c r="BC166" s="190"/>
      <c r="BD166" s="190"/>
      <c r="BE166" s="190"/>
      <c r="BF166" s="190"/>
      <c r="BG166" s="190"/>
      <c r="BH166" s="190"/>
      <c r="BI166" s="190"/>
      <c r="BJ166" s="190"/>
      <c r="BK166" s="190"/>
      <c r="BL166" s="192"/>
      <c r="BM166" s="192"/>
      <c r="BN166" s="192"/>
      <c r="BO166" s="192"/>
      <c r="BP166" s="192"/>
      <c r="BQ166" s="192"/>
      <c r="BR166" s="192"/>
      <c r="BS166" s="192"/>
      <c r="BT166" s="192"/>
      <c r="BU166" s="242"/>
      <c r="BV166" s="242"/>
      <c r="BW166" s="242"/>
      <c r="BX166" s="242"/>
      <c r="BY166" s="242"/>
      <c r="BZ166" s="242"/>
      <c r="CA166" s="242"/>
      <c r="CB166" s="242"/>
      <c r="CC166" s="242"/>
      <c r="CD166" s="242"/>
      <c r="CE166" s="242"/>
      <c r="CF166" s="242"/>
      <c r="CG166" s="242"/>
      <c r="CH166" s="242"/>
      <c r="CI166" s="242"/>
      <c r="CJ166" s="242"/>
      <c r="CK166" s="242"/>
      <c r="CL166" s="242"/>
      <c r="CM166" s="243"/>
      <c r="CN166" s="243"/>
      <c r="CO166" s="243"/>
      <c r="CP166" s="243"/>
      <c r="CQ166" s="243"/>
      <c r="CR166" s="243"/>
      <c r="CS166" s="243"/>
      <c r="CT166" s="243"/>
      <c r="CU166" s="244"/>
      <c r="CX166" s="125"/>
      <c r="CY166" s="131"/>
      <c r="CZ166" s="131"/>
      <c r="DA166" s="132">
        <f t="shared" si="0"/>
        <v>0</v>
      </c>
      <c r="DB166" s="133">
        <f t="shared" si="1"/>
        <v>0</v>
      </c>
    </row>
    <row r="167" spans="1:106" ht="12.75">
      <c r="A167" s="278" t="s">
        <v>117</v>
      </c>
      <c r="B167" s="278"/>
      <c r="C167" s="278"/>
      <c r="D167" s="278"/>
      <c r="E167" s="278"/>
      <c r="F167" s="278"/>
      <c r="G167" s="278"/>
      <c r="H167" s="278"/>
      <c r="I167" s="278"/>
      <c r="J167" s="278"/>
      <c r="K167" s="278"/>
      <c r="L167" s="278"/>
      <c r="M167" s="278"/>
      <c r="N167" s="278"/>
      <c r="O167" s="278"/>
      <c r="P167" s="278"/>
      <c r="Q167" s="278"/>
      <c r="R167" s="278"/>
      <c r="S167" s="278"/>
      <c r="T167" s="278"/>
      <c r="U167" s="278"/>
      <c r="V167" s="278"/>
      <c r="W167" s="278"/>
      <c r="X167" s="278"/>
      <c r="Y167" s="278"/>
      <c r="Z167" s="278"/>
      <c r="AA167" s="278"/>
      <c r="AB167" s="278"/>
      <c r="AC167" s="278"/>
      <c r="AD167" s="278"/>
      <c r="AE167" s="278"/>
      <c r="AF167" s="278"/>
      <c r="AG167" s="278"/>
      <c r="AH167" s="278"/>
      <c r="AI167" s="278"/>
      <c r="AJ167" s="278"/>
      <c r="AK167" s="278"/>
      <c r="AL167" s="278"/>
      <c r="AM167" s="278"/>
      <c r="AN167" s="278"/>
      <c r="AO167" s="278"/>
      <c r="AP167" s="278"/>
      <c r="AQ167" s="278"/>
      <c r="AR167" s="278"/>
      <c r="AS167" s="278"/>
      <c r="AT167" s="278"/>
      <c r="AU167" s="278"/>
      <c r="AV167" s="287" t="s">
        <v>116</v>
      </c>
      <c r="AW167" s="267"/>
      <c r="AX167" s="267"/>
      <c r="AY167" s="268"/>
      <c r="AZ167" s="266" t="s">
        <v>352</v>
      </c>
      <c r="BA167" s="267"/>
      <c r="BB167" s="267"/>
      <c r="BC167" s="267"/>
      <c r="BD167" s="267"/>
      <c r="BE167" s="268"/>
      <c r="BF167" s="266"/>
      <c r="BG167" s="267"/>
      <c r="BH167" s="267"/>
      <c r="BI167" s="267"/>
      <c r="BJ167" s="267"/>
      <c r="BK167" s="268"/>
      <c r="BL167" s="193"/>
      <c r="BM167" s="194"/>
      <c r="BN167" s="194"/>
      <c r="BO167" s="194"/>
      <c r="BP167" s="194"/>
      <c r="BQ167" s="194"/>
      <c r="BR167" s="194"/>
      <c r="BS167" s="194"/>
      <c r="BT167" s="195"/>
      <c r="BU167" s="245"/>
      <c r="BV167" s="246"/>
      <c r="BW167" s="246"/>
      <c r="BX167" s="246"/>
      <c r="BY167" s="246"/>
      <c r="BZ167" s="246"/>
      <c r="CA167" s="246"/>
      <c r="CB167" s="246"/>
      <c r="CC167" s="261"/>
      <c r="CD167" s="245"/>
      <c r="CE167" s="246"/>
      <c r="CF167" s="246"/>
      <c r="CG167" s="246"/>
      <c r="CH167" s="246"/>
      <c r="CI167" s="246"/>
      <c r="CJ167" s="246"/>
      <c r="CK167" s="246"/>
      <c r="CL167" s="261"/>
      <c r="CM167" s="294"/>
      <c r="CN167" s="295"/>
      <c r="CO167" s="295"/>
      <c r="CP167" s="295"/>
      <c r="CQ167" s="295"/>
      <c r="CR167" s="295"/>
      <c r="CS167" s="295"/>
      <c r="CT167" s="295"/>
      <c r="CU167" s="296"/>
      <c r="CX167" s="111"/>
      <c r="CY167" s="112"/>
      <c r="CZ167" s="112"/>
      <c r="DA167" s="132">
        <f t="shared" si="0"/>
        <v>0</v>
      </c>
      <c r="DB167" s="106"/>
    </row>
    <row r="168" spans="1:106" ht="12.75">
      <c r="A168" s="289" t="s">
        <v>118</v>
      </c>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c r="AS168" s="289"/>
      <c r="AT168" s="289"/>
      <c r="AU168" s="289"/>
      <c r="AV168" s="288"/>
      <c r="AW168" s="214"/>
      <c r="AX168" s="214"/>
      <c r="AY168" s="215"/>
      <c r="AZ168" s="213"/>
      <c r="BA168" s="214"/>
      <c r="BB168" s="214"/>
      <c r="BC168" s="214"/>
      <c r="BD168" s="214"/>
      <c r="BE168" s="215"/>
      <c r="BF168" s="213"/>
      <c r="BG168" s="214"/>
      <c r="BH168" s="214"/>
      <c r="BI168" s="214"/>
      <c r="BJ168" s="214"/>
      <c r="BK168" s="215"/>
      <c r="BL168" s="196"/>
      <c r="BM168" s="197"/>
      <c r="BN168" s="197"/>
      <c r="BO168" s="197"/>
      <c r="BP168" s="197"/>
      <c r="BQ168" s="197"/>
      <c r="BR168" s="197"/>
      <c r="BS168" s="197"/>
      <c r="BT168" s="198"/>
      <c r="BU168" s="263"/>
      <c r="BV168" s="264"/>
      <c r="BW168" s="264"/>
      <c r="BX168" s="264"/>
      <c r="BY168" s="264"/>
      <c r="BZ168" s="264"/>
      <c r="CA168" s="264"/>
      <c r="CB168" s="264"/>
      <c r="CC168" s="265"/>
      <c r="CD168" s="263"/>
      <c r="CE168" s="264"/>
      <c r="CF168" s="264"/>
      <c r="CG168" s="264"/>
      <c r="CH168" s="264"/>
      <c r="CI168" s="264"/>
      <c r="CJ168" s="264"/>
      <c r="CK168" s="264"/>
      <c r="CL168" s="265"/>
      <c r="CM168" s="300"/>
      <c r="CN168" s="301"/>
      <c r="CO168" s="301"/>
      <c r="CP168" s="301"/>
      <c r="CQ168" s="301"/>
      <c r="CR168" s="301"/>
      <c r="CS168" s="301"/>
      <c r="CT168" s="301"/>
      <c r="CU168" s="302"/>
      <c r="CX168" s="221"/>
      <c r="CY168" s="218"/>
      <c r="CZ168" s="218"/>
      <c r="DA168" s="132">
        <f t="shared" si="0"/>
        <v>0</v>
      </c>
      <c r="DB168" s="106"/>
    </row>
    <row r="169" spans="1:106" ht="13.5" customHeight="1">
      <c r="A169" s="332" t="s">
        <v>140</v>
      </c>
      <c r="B169" s="332"/>
      <c r="C169" s="332"/>
      <c r="D169" s="332"/>
      <c r="E169" s="332"/>
      <c r="F169" s="332"/>
      <c r="G169" s="332"/>
      <c r="H169" s="332"/>
      <c r="I169" s="332"/>
      <c r="J169" s="332"/>
      <c r="K169" s="332"/>
      <c r="L169" s="332"/>
      <c r="M169" s="332"/>
      <c r="N169" s="332"/>
      <c r="O169" s="332"/>
      <c r="P169" s="332"/>
      <c r="Q169" s="332"/>
      <c r="R169" s="332"/>
      <c r="S169" s="332"/>
      <c r="T169" s="332"/>
      <c r="U169" s="332"/>
      <c r="V169" s="332"/>
      <c r="W169" s="332"/>
      <c r="X169" s="332"/>
      <c r="Y169" s="332"/>
      <c r="Z169" s="332"/>
      <c r="AA169" s="332"/>
      <c r="AB169" s="332"/>
      <c r="AC169" s="332"/>
      <c r="AD169" s="332"/>
      <c r="AE169" s="332"/>
      <c r="AF169" s="332"/>
      <c r="AG169" s="332"/>
      <c r="AH169" s="332"/>
      <c r="AI169" s="332"/>
      <c r="AJ169" s="332"/>
      <c r="AK169" s="332"/>
      <c r="AL169" s="332"/>
      <c r="AM169" s="332"/>
      <c r="AN169" s="332"/>
      <c r="AO169" s="332"/>
      <c r="AP169" s="332"/>
      <c r="AQ169" s="332"/>
      <c r="AR169" s="332"/>
      <c r="AS169" s="332"/>
      <c r="AT169" s="332"/>
      <c r="AU169" s="332"/>
      <c r="AV169" s="291" t="s">
        <v>120</v>
      </c>
      <c r="AW169" s="190"/>
      <c r="AX169" s="190"/>
      <c r="AY169" s="190"/>
      <c r="AZ169" s="190"/>
      <c r="BA169" s="190"/>
      <c r="BB169" s="190"/>
      <c r="BC169" s="190"/>
      <c r="BD169" s="190"/>
      <c r="BE169" s="190"/>
      <c r="BF169" s="190"/>
      <c r="BG169" s="190"/>
      <c r="BH169" s="190"/>
      <c r="BI169" s="190"/>
      <c r="BJ169" s="190"/>
      <c r="BK169" s="190"/>
      <c r="BL169" s="273">
        <f>BL170+BL172+BL174+BL263+BL264</f>
        <v>13083653.2</v>
      </c>
      <c r="BM169" s="273"/>
      <c r="BN169" s="273"/>
      <c r="BO169" s="273"/>
      <c r="BP169" s="273"/>
      <c r="BQ169" s="273"/>
      <c r="BR169" s="273"/>
      <c r="BS169" s="273"/>
      <c r="BT169" s="273"/>
      <c r="BU169" s="269">
        <f>BU170+BU172+BU174+BU263+BU264</f>
        <v>7097700</v>
      </c>
      <c r="BV169" s="192"/>
      <c r="BW169" s="192"/>
      <c r="BX169" s="192"/>
      <c r="BY169" s="192"/>
      <c r="BZ169" s="192"/>
      <c r="CA169" s="192"/>
      <c r="CB169" s="192"/>
      <c r="CC169" s="192"/>
      <c r="CD169" s="269">
        <f>CD170+CD172+CD174+CD263+CD264</f>
        <v>7224700</v>
      </c>
      <c r="CE169" s="192"/>
      <c r="CF169" s="192"/>
      <c r="CG169" s="192"/>
      <c r="CH169" s="192"/>
      <c r="CI169" s="192"/>
      <c r="CJ169" s="192"/>
      <c r="CK169" s="192"/>
      <c r="CL169" s="192"/>
      <c r="CM169" s="306"/>
      <c r="CN169" s="307"/>
      <c r="CO169" s="307"/>
      <c r="CP169" s="307"/>
      <c r="CQ169" s="307"/>
      <c r="CR169" s="307"/>
      <c r="CS169" s="307"/>
      <c r="CT169" s="307"/>
      <c r="CU169" s="308"/>
      <c r="CX169" s="222"/>
      <c r="CY169" s="220"/>
      <c r="CZ169" s="220"/>
      <c r="DA169" s="132">
        <f t="shared" si="0"/>
        <v>0</v>
      </c>
      <c r="DB169" s="106"/>
    </row>
    <row r="170" spans="1:106" ht="12.75">
      <c r="A170" s="278" t="s">
        <v>47</v>
      </c>
      <c r="B170" s="278"/>
      <c r="C170" s="278"/>
      <c r="D170" s="278"/>
      <c r="E170" s="278"/>
      <c r="F170" s="278"/>
      <c r="G170" s="278"/>
      <c r="H170" s="278"/>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278"/>
      <c r="AM170" s="278"/>
      <c r="AN170" s="278"/>
      <c r="AO170" s="278"/>
      <c r="AP170" s="278"/>
      <c r="AQ170" s="278"/>
      <c r="AR170" s="278"/>
      <c r="AS170" s="278"/>
      <c r="AT170" s="278"/>
      <c r="AU170" s="278"/>
      <c r="AV170" s="287" t="s">
        <v>121</v>
      </c>
      <c r="AW170" s="267"/>
      <c r="AX170" s="267"/>
      <c r="AY170" s="268"/>
      <c r="AZ170" s="266" t="s">
        <v>353</v>
      </c>
      <c r="BA170" s="267"/>
      <c r="BB170" s="267"/>
      <c r="BC170" s="267"/>
      <c r="BD170" s="267"/>
      <c r="BE170" s="268"/>
      <c r="BF170" s="266"/>
      <c r="BG170" s="267"/>
      <c r="BH170" s="267"/>
      <c r="BI170" s="267"/>
      <c r="BJ170" s="267"/>
      <c r="BK170" s="268"/>
      <c r="BL170" s="193"/>
      <c r="BM170" s="194"/>
      <c r="BN170" s="194"/>
      <c r="BO170" s="194"/>
      <c r="BP170" s="194"/>
      <c r="BQ170" s="194"/>
      <c r="BR170" s="194"/>
      <c r="BS170" s="194"/>
      <c r="BT170" s="195"/>
      <c r="BU170" s="245"/>
      <c r="BV170" s="246"/>
      <c r="BW170" s="246"/>
      <c r="BX170" s="246"/>
      <c r="BY170" s="246"/>
      <c r="BZ170" s="246"/>
      <c r="CA170" s="246"/>
      <c r="CB170" s="246"/>
      <c r="CC170" s="261"/>
      <c r="CD170" s="245"/>
      <c r="CE170" s="246"/>
      <c r="CF170" s="246"/>
      <c r="CG170" s="246"/>
      <c r="CH170" s="246"/>
      <c r="CI170" s="246"/>
      <c r="CJ170" s="246"/>
      <c r="CK170" s="246"/>
      <c r="CL170" s="261"/>
      <c r="CM170" s="245"/>
      <c r="CN170" s="246"/>
      <c r="CO170" s="246"/>
      <c r="CP170" s="246"/>
      <c r="CQ170" s="246"/>
      <c r="CR170" s="246"/>
      <c r="CS170" s="246"/>
      <c r="CT170" s="246"/>
      <c r="CU170" s="247"/>
      <c r="CX170" s="111"/>
      <c r="CY170" s="112"/>
      <c r="CZ170" s="112"/>
      <c r="DA170" s="132">
        <f t="shared" si="0"/>
        <v>0</v>
      </c>
      <c r="DB170" s="106"/>
    </row>
    <row r="171" spans="1:106" ht="12.75">
      <c r="A171" s="289" t="s">
        <v>124</v>
      </c>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c r="AS171" s="289"/>
      <c r="AT171" s="289"/>
      <c r="AU171" s="289"/>
      <c r="AV171" s="288"/>
      <c r="AW171" s="214"/>
      <c r="AX171" s="214"/>
      <c r="AY171" s="215"/>
      <c r="AZ171" s="213"/>
      <c r="BA171" s="214"/>
      <c r="BB171" s="214"/>
      <c r="BC171" s="214"/>
      <c r="BD171" s="214"/>
      <c r="BE171" s="215"/>
      <c r="BF171" s="213"/>
      <c r="BG171" s="214"/>
      <c r="BH171" s="214"/>
      <c r="BI171" s="214"/>
      <c r="BJ171" s="214"/>
      <c r="BK171" s="215"/>
      <c r="BL171" s="196"/>
      <c r="BM171" s="197"/>
      <c r="BN171" s="197"/>
      <c r="BO171" s="197"/>
      <c r="BP171" s="197"/>
      <c r="BQ171" s="197"/>
      <c r="BR171" s="197"/>
      <c r="BS171" s="197"/>
      <c r="BT171" s="198"/>
      <c r="BU171" s="263"/>
      <c r="BV171" s="264"/>
      <c r="BW171" s="264"/>
      <c r="BX171" s="264"/>
      <c r="BY171" s="264"/>
      <c r="BZ171" s="264"/>
      <c r="CA171" s="264"/>
      <c r="CB171" s="264"/>
      <c r="CC171" s="265"/>
      <c r="CD171" s="263"/>
      <c r="CE171" s="264"/>
      <c r="CF171" s="264"/>
      <c r="CG171" s="264"/>
      <c r="CH171" s="264"/>
      <c r="CI171" s="264"/>
      <c r="CJ171" s="264"/>
      <c r="CK171" s="264"/>
      <c r="CL171" s="265"/>
      <c r="CM171" s="263"/>
      <c r="CN171" s="264"/>
      <c r="CO171" s="264"/>
      <c r="CP171" s="264"/>
      <c r="CQ171" s="264"/>
      <c r="CR171" s="264"/>
      <c r="CS171" s="264"/>
      <c r="CT171" s="264"/>
      <c r="CU171" s="309"/>
      <c r="CX171" s="221"/>
      <c r="CY171" s="218"/>
      <c r="CZ171" s="218"/>
      <c r="DA171" s="132">
        <f t="shared" si="0"/>
        <v>0</v>
      </c>
      <c r="DB171" s="106"/>
    </row>
    <row r="172" spans="1:106" ht="12.75">
      <c r="A172" s="278" t="s">
        <v>270</v>
      </c>
      <c r="B172" s="278"/>
      <c r="C172" s="278"/>
      <c r="D172" s="278"/>
      <c r="E172" s="278"/>
      <c r="F172" s="278"/>
      <c r="G172" s="278"/>
      <c r="H172" s="278"/>
      <c r="I172" s="278"/>
      <c r="J172" s="278"/>
      <c r="K172" s="278"/>
      <c r="L172" s="278"/>
      <c r="M172" s="278"/>
      <c r="N172" s="278"/>
      <c r="O172" s="278"/>
      <c r="P172" s="278"/>
      <c r="Q172" s="278"/>
      <c r="R172" s="278"/>
      <c r="S172" s="278"/>
      <c r="T172" s="278"/>
      <c r="U172" s="278"/>
      <c r="V172" s="278"/>
      <c r="W172" s="278"/>
      <c r="X172" s="278"/>
      <c r="Y172" s="278"/>
      <c r="Z172" s="278"/>
      <c r="AA172" s="278"/>
      <c r="AB172" s="278"/>
      <c r="AC172" s="278"/>
      <c r="AD172" s="278"/>
      <c r="AE172" s="278"/>
      <c r="AF172" s="278"/>
      <c r="AG172" s="278"/>
      <c r="AH172" s="278"/>
      <c r="AI172" s="278"/>
      <c r="AJ172" s="278"/>
      <c r="AK172" s="278"/>
      <c r="AL172" s="278"/>
      <c r="AM172" s="278"/>
      <c r="AN172" s="278"/>
      <c r="AO172" s="278"/>
      <c r="AP172" s="278"/>
      <c r="AQ172" s="278"/>
      <c r="AR172" s="278"/>
      <c r="AS172" s="278"/>
      <c r="AT172" s="278"/>
      <c r="AU172" s="278"/>
      <c r="AV172" s="287" t="s">
        <v>123</v>
      </c>
      <c r="AW172" s="267"/>
      <c r="AX172" s="267"/>
      <c r="AY172" s="268"/>
      <c r="AZ172" s="266" t="s">
        <v>354</v>
      </c>
      <c r="BA172" s="267"/>
      <c r="BB172" s="267"/>
      <c r="BC172" s="267"/>
      <c r="BD172" s="267"/>
      <c r="BE172" s="268"/>
      <c r="BF172" s="266"/>
      <c r="BG172" s="267"/>
      <c r="BH172" s="267"/>
      <c r="BI172" s="267"/>
      <c r="BJ172" s="267"/>
      <c r="BK172" s="268"/>
      <c r="BL172" s="193"/>
      <c r="BM172" s="194"/>
      <c r="BN172" s="194"/>
      <c r="BO172" s="194"/>
      <c r="BP172" s="194"/>
      <c r="BQ172" s="194"/>
      <c r="BR172" s="194"/>
      <c r="BS172" s="194"/>
      <c r="BT172" s="195"/>
      <c r="BU172" s="245"/>
      <c r="BV172" s="246"/>
      <c r="BW172" s="246"/>
      <c r="BX172" s="246"/>
      <c r="BY172" s="246"/>
      <c r="BZ172" s="246"/>
      <c r="CA172" s="246"/>
      <c r="CB172" s="246"/>
      <c r="CC172" s="261"/>
      <c r="CD172" s="245"/>
      <c r="CE172" s="246"/>
      <c r="CF172" s="246"/>
      <c r="CG172" s="246"/>
      <c r="CH172" s="246"/>
      <c r="CI172" s="246"/>
      <c r="CJ172" s="246"/>
      <c r="CK172" s="246"/>
      <c r="CL172" s="261"/>
      <c r="CM172" s="245"/>
      <c r="CN172" s="246"/>
      <c r="CO172" s="246"/>
      <c r="CP172" s="246"/>
      <c r="CQ172" s="246"/>
      <c r="CR172" s="246"/>
      <c r="CS172" s="246"/>
      <c r="CT172" s="246"/>
      <c r="CU172" s="247"/>
      <c r="CX172" s="222"/>
      <c r="CY172" s="220"/>
      <c r="CZ172" s="220"/>
      <c r="DA172" s="132">
        <f t="shared" si="0"/>
        <v>0</v>
      </c>
      <c r="DB172" s="106"/>
    </row>
    <row r="173" spans="1:106" ht="12.75">
      <c r="A173" s="289" t="s">
        <v>271</v>
      </c>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c r="AS173" s="289"/>
      <c r="AT173" s="289"/>
      <c r="AU173" s="289"/>
      <c r="AV173" s="288"/>
      <c r="AW173" s="214"/>
      <c r="AX173" s="214"/>
      <c r="AY173" s="215"/>
      <c r="AZ173" s="213"/>
      <c r="BA173" s="214"/>
      <c r="BB173" s="214"/>
      <c r="BC173" s="214"/>
      <c r="BD173" s="214"/>
      <c r="BE173" s="215"/>
      <c r="BF173" s="213"/>
      <c r="BG173" s="214"/>
      <c r="BH173" s="214"/>
      <c r="BI173" s="214"/>
      <c r="BJ173" s="214"/>
      <c r="BK173" s="215"/>
      <c r="BL173" s="196"/>
      <c r="BM173" s="197"/>
      <c r="BN173" s="197"/>
      <c r="BO173" s="197"/>
      <c r="BP173" s="197"/>
      <c r="BQ173" s="197"/>
      <c r="BR173" s="197"/>
      <c r="BS173" s="197"/>
      <c r="BT173" s="198"/>
      <c r="BU173" s="263"/>
      <c r="BV173" s="264"/>
      <c r="BW173" s="264"/>
      <c r="BX173" s="264"/>
      <c r="BY173" s="264"/>
      <c r="BZ173" s="264"/>
      <c r="CA173" s="264"/>
      <c r="CB173" s="264"/>
      <c r="CC173" s="265"/>
      <c r="CD173" s="263"/>
      <c r="CE173" s="264"/>
      <c r="CF173" s="264"/>
      <c r="CG173" s="264"/>
      <c r="CH173" s="264"/>
      <c r="CI173" s="264"/>
      <c r="CJ173" s="264"/>
      <c r="CK173" s="264"/>
      <c r="CL173" s="265"/>
      <c r="CM173" s="263"/>
      <c r="CN173" s="264"/>
      <c r="CO173" s="264"/>
      <c r="CP173" s="264"/>
      <c r="CQ173" s="264"/>
      <c r="CR173" s="264"/>
      <c r="CS173" s="264"/>
      <c r="CT173" s="264"/>
      <c r="CU173" s="309"/>
      <c r="CX173" s="111"/>
      <c r="CY173" s="112"/>
      <c r="CZ173" s="112"/>
      <c r="DA173" s="132">
        <f t="shared" si="0"/>
        <v>0</v>
      </c>
      <c r="DB173" s="106"/>
    </row>
    <row r="174" spans="1:106" ht="13.5" customHeight="1">
      <c r="A174" s="279" t="s">
        <v>126</v>
      </c>
      <c r="B174" s="279"/>
      <c r="C174" s="279"/>
      <c r="D174" s="279"/>
      <c r="E174" s="279"/>
      <c r="F174" s="279"/>
      <c r="G174" s="279"/>
      <c r="H174" s="279"/>
      <c r="I174" s="279"/>
      <c r="J174" s="279"/>
      <c r="K174" s="279"/>
      <c r="L174" s="279"/>
      <c r="M174" s="279"/>
      <c r="N174" s="279"/>
      <c r="O174" s="279"/>
      <c r="P174" s="279"/>
      <c r="Q174" s="279"/>
      <c r="R174" s="279"/>
      <c r="S174" s="279"/>
      <c r="T174" s="279"/>
      <c r="U174" s="279"/>
      <c r="V174" s="279"/>
      <c r="W174" s="279"/>
      <c r="X174" s="279"/>
      <c r="Y174" s="279"/>
      <c r="Z174" s="279"/>
      <c r="AA174" s="279"/>
      <c r="AB174" s="279"/>
      <c r="AC174" s="279"/>
      <c r="AD174" s="279"/>
      <c r="AE174" s="279"/>
      <c r="AF174" s="279"/>
      <c r="AG174" s="279"/>
      <c r="AH174" s="279"/>
      <c r="AI174" s="279"/>
      <c r="AJ174" s="279"/>
      <c r="AK174" s="279"/>
      <c r="AL174" s="279"/>
      <c r="AM174" s="279"/>
      <c r="AN174" s="279"/>
      <c r="AO174" s="279"/>
      <c r="AP174" s="279"/>
      <c r="AQ174" s="279"/>
      <c r="AR174" s="279"/>
      <c r="AS174" s="279"/>
      <c r="AT174" s="279"/>
      <c r="AU174" s="279"/>
      <c r="AV174" s="291" t="s">
        <v>125</v>
      </c>
      <c r="AW174" s="190"/>
      <c r="AX174" s="190"/>
      <c r="AY174" s="190"/>
      <c r="AZ174" s="190" t="s">
        <v>355</v>
      </c>
      <c r="BA174" s="190"/>
      <c r="BB174" s="190"/>
      <c r="BC174" s="190"/>
      <c r="BD174" s="190"/>
      <c r="BE174" s="190"/>
      <c r="BF174" s="190"/>
      <c r="BG174" s="190"/>
      <c r="BH174" s="190"/>
      <c r="BI174" s="190"/>
      <c r="BJ174" s="190"/>
      <c r="BK174" s="190"/>
      <c r="BL174" s="192">
        <f>SUM(BL176:BT258)</f>
        <v>9042653.2</v>
      </c>
      <c r="BM174" s="192"/>
      <c r="BN174" s="192"/>
      <c r="BO174" s="192"/>
      <c r="BP174" s="192"/>
      <c r="BQ174" s="192"/>
      <c r="BR174" s="192"/>
      <c r="BS174" s="192"/>
      <c r="BT174" s="192"/>
      <c r="BU174" s="192">
        <f>SUM(BU178:CC258)</f>
        <v>2956700</v>
      </c>
      <c r="BV174" s="192"/>
      <c r="BW174" s="192"/>
      <c r="BX174" s="192"/>
      <c r="BY174" s="192"/>
      <c r="BZ174" s="192"/>
      <c r="CA174" s="192"/>
      <c r="CB174" s="192"/>
      <c r="CC174" s="192"/>
      <c r="CD174" s="192">
        <f>SUM(CD178:CL258)</f>
        <v>3083700</v>
      </c>
      <c r="CE174" s="192"/>
      <c r="CF174" s="192"/>
      <c r="CG174" s="192"/>
      <c r="CH174" s="192"/>
      <c r="CI174" s="192"/>
      <c r="CJ174" s="192"/>
      <c r="CK174" s="192"/>
      <c r="CL174" s="192"/>
      <c r="CM174" s="306"/>
      <c r="CN174" s="307"/>
      <c r="CO174" s="307"/>
      <c r="CP174" s="307"/>
      <c r="CQ174" s="307"/>
      <c r="CR174" s="307"/>
      <c r="CS174" s="307"/>
      <c r="CT174" s="307"/>
      <c r="CU174" s="308"/>
      <c r="CX174" s="118">
        <f>SUM(CX176:CX266)</f>
        <v>908873.31</v>
      </c>
      <c r="CY174" s="117">
        <f>SUM(CY175:CY265)</f>
        <v>6016200</v>
      </c>
      <c r="CZ174" s="117">
        <f>SUM(CZ175:CZ263)</f>
        <v>6158579.89</v>
      </c>
      <c r="DA174" s="144">
        <f>SUM(DA176:DA265)</f>
        <v>3599550</v>
      </c>
      <c r="DB174" s="145">
        <f>SUM(DB175:DB271)</f>
        <v>4596200</v>
      </c>
    </row>
    <row r="175" spans="1:106" ht="15.75" customHeight="1">
      <c r="A175" s="290" t="s">
        <v>70</v>
      </c>
      <c r="B175" s="290"/>
      <c r="C175" s="290"/>
      <c r="D175" s="290"/>
      <c r="E175" s="290"/>
      <c r="F175" s="290"/>
      <c r="G175" s="290"/>
      <c r="H175" s="290"/>
      <c r="I175" s="290"/>
      <c r="J175" s="290"/>
      <c r="K175" s="290"/>
      <c r="L175" s="290"/>
      <c r="M175" s="290"/>
      <c r="N175" s="290"/>
      <c r="O175" s="290"/>
      <c r="P175" s="290"/>
      <c r="Q175" s="290"/>
      <c r="R175" s="290"/>
      <c r="S175" s="290"/>
      <c r="T175" s="290"/>
      <c r="U175" s="290"/>
      <c r="V175" s="290"/>
      <c r="W175" s="290"/>
      <c r="X175" s="290"/>
      <c r="Y175" s="290"/>
      <c r="Z175" s="290"/>
      <c r="AA175" s="290"/>
      <c r="AB175" s="290"/>
      <c r="AC175" s="290"/>
      <c r="AD175" s="290"/>
      <c r="AE175" s="290"/>
      <c r="AF175" s="290"/>
      <c r="AG175" s="290"/>
      <c r="AH175" s="290"/>
      <c r="AI175" s="290"/>
      <c r="AJ175" s="290"/>
      <c r="AK175" s="290"/>
      <c r="AL175" s="290"/>
      <c r="AM175" s="290"/>
      <c r="AN175" s="290"/>
      <c r="AO175" s="290"/>
      <c r="AP175" s="290"/>
      <c r="AQ175" s="290"/>
      <c r="AR175" s="290"/>
      <c r="AS175" s="290"/>
      <c r="AT175" s="290"/>
      <c r="AU175" s="290"/>
      <c r="AV175" s="68"/>
      <c r="AW175" s="59"/>
      <c r="AX175" s="59"/>
      <c r="AY175" s="60"/>
      <c r="AZ175" s="190"/>
      <c r="BA175" s="190"/>
      <c r="BB175" s="190"/>
      <c r="BC175" s="190"/>
      <c r="BD175" s="190"/>
      <c r="BE175" s="190"/>
      <c r="BF175" s="57"/>
      <c r="BG175" s="52"/>
      <c r="BH175" s="52"/>
      <c r="BI175" s="52"/>
      <c r="BJ175" s="52"/>
      <c r="BK175" s="53"/>
      <c r="BL175" s="48"/>
      <c r="BM175" s="49"/>
      <c r="BN175" s="49"/>
      <c r="BO175" s="49"/>
      <c r="BP175" s="49"/>
      <c r="BQ175" s="49"/>
      <c r="BR175" s="49"/>
      <c r="BS175" s="49"/>
      <c r="BT175" s="50"/>
      <c r="BU175" s="39"/>
      <c r="BV175" s="40"/>
      <c r="BW175" s="40"/>
      <c r="BX175" s="40"/>
      <c r="BY175" s="40"/>
      <c r="BZ175" s="40"/>
      <c r="CA175" s="40"/>
      <c r="CB175" s="40"/>
      <c r="CC175" s="41"/>
      <c r="CD175" s="39"/>
      <c r="CE175" s="40"/>
      <c r="CF175" s="40"/>
      <c r="CG175" s="40"/>
      <c r="CH175" s="40"/>
      <c r="CI175" s="40"/>
      <c r="CJ175" s="40"/>
      <c r="CK175" s="40"/>
      <c r="CL175" s="41"/>
      <c r="CM175" s="245"/>
      <c r="CN175" s="246"/>
      <c r="CO175" s="246"/>
      <c r="CP175" s="246"/>
      <c r="CQ175" s="246"/>
      <c r="CR175" s="246"/>
      <c r="CS175" s="246"/>
      <c r="CT175" s="246"/>
      <c r="CU175" s="247"/>
      <c r="CX175" s="221"/>
      <c r="CY175" s="218"/>
      <c r="CZ175" s="149"/>
      <c r="DA175" s="132">
        <f t="shared" si="0"/>
        <v>0</v>
      </c>
      <c r="DB175" s="106"/>
    </row>
    <row r="176" spans="1:106" ht="12.75">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68"/>
      <c r="AW176" s="59"/>
      <c r="AX176" s="59"/>
      <c r="AY176" s="60"/>
      <c r="AZ176" s="190" t="s">
        <v>507</v>
      </c>
      <c r="BA176" s="190"/>
      <c r="BB176" s="190"/>
      <c r="BC176" s="190"/>
      <c r="BD176" s="190"/>
      <c r="BE176" s="190"/>
      <c r="BF176" s="190" t="s">
        <v>356</v>
      </c>
      <c r="BG176" s="190"/>
      <c r="BH176" s="190"/>
      <c r="BI176" s="190"/>
      <c r="BJ176" s="190"/>
      <c r="BK176" s="190"/>
      <c r="BL176" s="191">
        <f>CZ176</f>
        <v>767886</v>
      </c>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192"/>
      <c r="CJ176" s="192"/>
      <c r="CK176" s="192"/>
      <c r="CL176" s="192"/>
      <c r="CM176" s="248"/>
      <c r="CN176" s="249"/>
      <c r="CO176" s="249"/>
      <c r="CP176" s="249"/>
      <c r="CQ176" s="249"/>
      <c r="CR176" s="249"/>
      <c r="CS176" s="249"/>
      <c r="CT176" s="249"/>
      <c r="CU176" s="250"/>
      <c r="CX176" s="222"/>
      <c r="CY176" s="220"/>
      <c r="CZ176" s="150">
        <v>767886</v>
      </c>
      <c r="DA176" s="132">
        <f t="shared" si="0"/>
        <v>0</v>
      </c>
      <c r="DB176" s="106"/>
    </row>
    <row r="177" spans="1:106" ht="12.75">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68"/>
      <c r="AW177" s="59"/>
      <c r="AX177" s="59"/>
      <c r="AY177" s="60"/>
      <c r="AZ177" s="181"/>
      <c r="BA177" s="182"/>
      <c r="BB177" s="182"/>
      <c r="BC177" s="182"/>
      <c r="BD177" s="182"/>
      <c r="BE177" s="183"/>
      <c r="BF177" s="181"/>
      <c r="BG177" s="182"/>
      <c r="BH177" s="182"/>
      <c r="BI177" s="182"/>
      <c r="BJ177" s="182"/>
      <c r="BK177" s="183"/>
      <c r="BL177" s="187"/>
      <c r="BM177" s="188"/>
      <c r="BN177" s="188"/>
      <c r="BO177" s="188"/>
      <c r="BP177" s="188"/>
      <c r="BQ177" s="188"/>
      <c r="BR177" s="188"/>
      <c r="BS177" s="188"/>
      <c r="BT177" s="189"/>
      <c r="BU177" s="199"/>
      <c r="BV177" s="200"/>
      <c r="BW177" s="200"/>
      <c r="BX177" s="200"/>
      <c r="BY177" s="200"/>
      <c r="BZ177" s="200"/>
      <c r="CA177" s="200"/>
      <c r="CB177" s="200"/>
      <c r="CC177" s="201"/>
      <c r="CD177" s="199"/>
      <c r="CE177" s="200"/>
      <c r="CF177" s="200"/>
      <c r="CG177" s="200"/>
      <c r="CH177" s="200"/>
      <c r="CI177" s="200"/>
      <c r="CJ177" s="200"/>
      <c r="CK177" s="200"/>
      <c r="CL177" s="201"/>
      <c r="CM177" s="248"/>
      <c r="CN177" s="249"/>
      <c r="CO177" s="249"/>
      <c r="CP177" s="249"/>
      <c r="CQ177" s="249"/>
      <c r="CR177" s="249"/>
      <c r="CS177" s="249"/>
      <c r="CT177" s="249"/>
      <c r="CU177" s="250"/>
      <c r="CX177" s="125"/>
      <c r="CY177" s="131"/>
      <c r="CZ177" s="170"/>
      <c r="DA177" s="132"/>
      <c r="DB177" s="106"/>
    </row>
    <row r="178" spans="1:106" ht="12.75">
      <c r="A178" s="254"/>
      <c r="B178" s="25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68"/>
      <c r="AW178" s="59"/>
      <c r="AX178" s="59"/>
      <c r="AY178" s="60"/>
      <c r="AZ178" s="190" t="s">
        <v>404</v>
      </c>
      <c r="BA178" s="190"/>
      <c r="BB178" s="190"/>
      <c r="BC178" s="190"/>
      <c r="BD178" s="190"/>
      <c r="BE178" s="190"/>
      <c r="BF178" s="190" t="s">
        <v>356</v>
      </c>
      <c r="BG178" s="190"/>
      <c r="BH178" s="190"/>
      <c r="BI178" s="190"/>
      <c r="BJ178" s="190"/>
      <c r="BK178" s="190"/>
      <c r="BL178" s="191">
        <f>CY178</f>
        <v>6200</v>
      </c>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192"/>
      <c r="CJ178" s="192"/>
      <c r="CK178" s="192"/>
      <c r="CL178" s="192"/>
      <c r="CM178" s="248"/>
      <c r="CN178" s="249"/>
      <c r="CO178" s="249"/>
      <c r="CP178" s="249"/>
      <c r="CQ178" s="249"/>
      <c r="CR178" s="249"/>
      <c r="CS178" s="249"/>
      <c r="CT178" s="249"/>
      <c r="CU178" s="250"/>
      <c r="CX178" s="111"/>
      <c r="CY178" s="112">
        <v>6200</v>
      </c>
      <c r="CZ178" s="112"/>
      <c r="DA178" s="132"/>
      <c r="DB178" s="106">
        <v>9200</v>
      </c>
    </row>
    <row r="179" spans="1:106" ht="12.75">
      <c r="A179" s="254"/>
      <c r="B179" s="25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68"/>
      <c r="AW179" s="59"/>
      <c r="AX179" s="59"/>
      <c r="AY179" s="60"/>
      <c r="AZ179" s="190" t="s">
        <v>403</v>
      </c>
      <c r="BA179" s="190"/>
      <c r="BB179" s="190"/>
      <c r="BC179" s="190"/>
      <c r="BD179" s="190"/>
      <c r="BE179" s="190"/>
      <c r="BF179" s="190" t="s">
        <v>356</v>
      </c>
      <c r="BG179" s="190"/>
      <c r="BH179" s="190"/>
      <c r="BI179" s="190"/>
      <c r="BJ179" s="190"/>
      <c r="BK179" s="190"/>
      <c r="BL179" s="191">
        <f>CY179</f>
        <v>750</v>
      </c>
      <c r="BM179" s="192"/>
      <c r="BN179" s="192"/>
      <c r="BO179" s="192"/>
      <c r="BP179" s="192"/>
      <c r="BQ179" s="192"/>
      <c r="BR179" s="192"/>
      <c r="BS179" s="192"/>
      <c r="BT179" s="192"/>
      <c r="BU179" s="192"/>
      <c r="BV179" s="192"/>
      <c r="BW179" s="192"/>
      <c r="BX179" s="192"/>
      <c r="BY179" s="192"/>
      <c r="BZ179" s="192"/>
      <c r="CA179" s="192"/>
      <c r="CB179" s="192"/>
      <c r="CC179" s="192"/>
      <c r="CD179" s="192"/>
      <c r="CE179" s="192"/>
      <c r="CF179" s="192"/>
      <c r="CG179" s="192"/>
      <c r="CH179" s="192"/>
      <c r="CI179" s="192"/>
      <c r="CJ179" s="192"/>
      <c r="CK179" s="192"/>
      <c r="CL179" s="192"/>
      <c r="CM179" s="248"/>
      <c r="CN179" s="249"/>
      <c r="CO179" s="249"/>
      <c r="CP179" s="249"/>
      <c r="CQ179" s="249"/>
      <c r="CR179" s="249"/>
      <c r="CS179" s="249"/>
      <c r="CT179" s="249"/>
      <c r="CU179" s="250"/>
      <c r="CX179" s="221"/>
      <c r="CY179" s="218">
        <v>750</v>
      </c>
      <c r="CZ179" s="149"/>
      <c r="DA179" s="132">
        <f t="shared" si="0"/>
        <v>750</v>
      </c>
      <c r="DB179" s="106"/>
    </row>
    <row r="180" spans="1:106" ht="12.75">
      <c r="A180" s="254"/>
      <c r="B180" s="25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68"/>
      <c r="AW180" s="59"/>
      <c r="AX180" s="59"/>
      <c r="AY180" s="60"/>
      <c r="AZ180" s="190" t="s">
        <v>408</v>
      </c>
      <c r="BA180" s="190"/>
      <c r="BB180" s="190"/>
      <c r="BC180" s="190"/>
      <c r="BD180" s="190"/>
      <c r="BE180" s="190"/>
      <c r="BF180" s="190" t="s">
        <v>356</v>
      </c>
      <c r="BG180" s="190"/>
      <c r="BH180" s="190"/>
      <c r="BI180" s="190"/>
      <c r="BJ180" s="190"/>
      <c r="BK180" s="190"/>
      <c r="BL180" s="191">
        <f>CZ180</f>
        <v>39004</v>
      </c>
      <c r="BM180" s="192"/>
      <c r="BN180" s="192"/>
      <c r="BO180" s="192"/>
      <c r="BP180" s="192"/>
      <c r="BQ180" s="192"/>
      <c r="BR180" s="192"/>
      <c r="BS180" s="192"/>
      <c r="BT180" s="192"/>
      <c r="BU180" s="192"/>
      <c r="BV180" s="192"/>
      <c r="BW180" s="192"/>
      <c r="BX180" s="192"/>
      <c r="BY180" s="192"/>
      <c r="BZ180" s="192"/>
      <c r="CA180" s="192"/>
      <c r="CB180" s="192"/>
      <c r="CC180" s="192"/>
      <c r="CD180" s="192"/>
      <c r="CE180" s="192"/>
      <c r="CF180" s="192"/>
      <c r="CG180" s="192"/>
      <c r="CH180" s="192"/>
      <c r="CI180" s="192"/>
      <c r="CJ180" s="192"/>
      <c r="CK180" s="192"/>
      <c r="CL180" s="192"/>
      <c r="CM180" s="248"/>
      <c r="CN180" s="249"/>
      <c r="CO180" s="249"/>
      <c r="CP180" s="249"/>
      <c r="CQ180" s="249"/>
      <c r="CR180" s="249"/>
      <c r="CS180" s="249"/>
      <c r="CT180" s="249"/>
      <c r="CU180" s="250"/>
      <c r="CX180" s="222"/>
      <c r="CY180" s="220"/>
      <c r="CZ180" s="150">
        <v>39004</v>
      </c>
      <c r="DA180" s="132">
        <f t="shared" si="0"/>
        <v>0</v>
      </c>
      <c r="DB180" s="106"/>
    </row>
    <row r="181" spans="1:106" ht="12.75">
      <c r="A181" s="254"/>
      <c r="B181" s="25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68"/>
      <c r="AW181" s="59"/>
      <c r="AX181" s="59"/>
      <c r="AY181" s="60"/>
      <c r="AZ181" s="190" t="s">
        <v>479</v>
      </c>
      <c r="BA181" s="190"/>
      <c r="BB181" s="190"/>
      <c r="BC181" s="190"/>
      <c r="BD181" s="190"/>
      <c r="BE181" s="190"/>
      <c r="BF181" s="190" t="s">
        <v>356</v>
      </c>
      <c r="BG181" s="190"/>
      <c r="BH181" s="190"/>
      <c r="BI181" s="190"/>
      <c r="BJ181" s="190"/>
      <c r="BK181" s="190"/>
      <c r="BL181" s="191">
        <f>CZ181</f>
        <v>337800</v>
      </c>
      <c r="BM181" s="192"/>
      <c r="BN181" s="192"/>
      <c r="BO181" s="192"/>
      <c r="BP181" s="192"/>
      <c r="BQ181" s="192"/>
      <c r="BR181" s="192"/>
      <c r="BS181" s="192"/>
      <c r="BT181" s="192"/>
      <c r="BU181" s="192"/>
      <c r="BV181" s="192"/>
      <c r="BW181" s="192"/>
      <c r="BX181" s="192"/>
      <c r="BY181" s="192"/>
      <c r="BZ181" s="192"/>
      <c r="CA181" s="192"/>
      <c r="CB181" s="192"/>
      <c r="CC181" s="192"/>
      <c r="CD181" s="192"/>
      <c r="CE181" s="192"/>
      <c r="CF181" s="192"/>
      <c r="CG181" s="192"/>
      <c r="CH181" s="192"/>
      <c r="CI181" s="192"/>
      <c r="CJ181" s="192"/>
      <c r="CK181" s="192"/>
      <c r="CL181" s="192"/>
      <c r="CM181" s="248"/>
      <c r="CN181" s="249"/>
      <c r="CO181" s="249"/>
      <c r="CP181" s="249"/>
      <c r="CQ181" s="249"/>
      <c r="CR181" s="249"/>
      <c r="CS181" s="249"/>
      <c r="CT181" s="249"/>
      <c r="CU181" s="250"/>
      <c r="CX181" s="125"/>
      <c r="CY181" s="131"/>
      <c r="CZ181" s="131">
        <v>337800</v>
      </c>
      <c r="DA181" s="132"/>
      <c r="DB181" s="106"/>
    </row>
    <row r="182" spans="1:106" ht="12.75">
      <c r="A182" s="69"/>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68"/>
      <c r="AW182" s="59"/>
      <c r="AX182" s="59"/>
      <c r="AY182" s="60"/>
      <c r="AZ182" s="190" t="s">
        <v>480</v>
      </c>
      <c r="BA182" s="190"/>
      <c r="BB182" s="190"/>
      <c r="BC182" s="190"/>
      <c r="BD182" s="190"/>
      <c r="BE182" s="190"/>
      <c r="BF182" s="190" t="s">
        <v>356</v>
      </c>
      <c r="BG182" s="190"/>
      <c r="BH182" s="190"/>
      <c r="BI182" s="190"/>
      <c r="BJ182" s="190"/>
      <c r="BK182" s="190"/>
      <c r="BL182" s="191">
        <f>CZ182</f>
        <v>95200</v>
      </c>
      <c r="BM182" s="192"/>
      <c r="BN182" s="192"/>
      <c r="BO182" s="192"/>
      <c r="BP182" s="192"/>
      <c r="BQ182" s="192"/>
      <c r="BR182" s="192"/>
      <c r="BS182" s="192"/>
      <c r="BT182" s="192"/>
      <c r="BU182" s="192"/>
      <c r="BV182" s="192"/>
      <c r="BW182" s="192"/>
      <c r="BX182" s="192"/>
      <c r="BY182" s="192"/>
      <c r="BZ182" s="192"/>
      <c r="CA182" s="192"/>
      <c r="CB182" s="192"/>
      <c r="CC182" s="192"/>
      <c r="CD182" s="192"/>
      <c r="CE182" s="192"/>
      <c r="CF182" s="192"/>
      <c r="CG182" s="192"/>
      <c r="CH182" s="192"/>
      <c r="CI182" s="192"/>
      <c r="CJ182" s="192"/>
      <c r="CK182" s="192"/>
      <c r="CL182" s="192"/>
      <c r="CM182" s="248"/>
      <c r="CN182" s="249"/>
      <c r="CO182" s="249"/>
      <c r="CP182" s="249"/>
      <c r="CQ182" s="249"/>
      <c r="CR182" s="249"/>
      <c r="CS182" s="249"/>
      <c r="CT182" s="249"/>
      <c r="CU182" s="250"/>
      <c r="CX182" s="125"/>
      <c r="CY182" s="131"/>
      <c r="CZ182" s="131">
        <v>95200</v>
      </c>
      <c r="DA182" s="132"/>
      <c r="DB182" s="106"/>
    </row>
    <row r="183" spans="1:106" ht="12.75">
      <c r="A183" s="254"/>
      <c r="B183" s="25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68"/>
      <c r="AW183" s="59"/>
      <c r="AX183" s="59"/>
      <c r="AY183" s="60"/>
      <c r="AZ183" s="190" t="s">
        <v>403</v>
      </c>
      <c r="BA183" s="190"/>
      <c r="BB183" s="190"/>
      <c r="BC183" s="190"/>
      <c r="BD183" s="190"/>
      <c r="BE183" s="190"/>
      <c r="BF183" s="190" t="s">
        <v>359</v>
      </c>
      <c r="BG183" s="190"/>
      <c r="BH183" s="190"/>
      <c r="BI183" s="190"/>
      <c r="BJ183" s="190"/>
      <c r="BK183" s="190"/>
      <c r="BL183" s="191">
        <f aca="true" t="shared" si="2" ref="BL183:BL189">CY183</f>
        <v>15200</v>
      </c>
      <c r="BM183" s="192"/>
      <c r="BN183" s="192"/>
      <c r="BO183" s="192"/>
      <c r="BP183" s="192"/>
      <c r="BQ183" s="192"/>
      <c r="BR183" s="192"/>
      <c r="BS183" s="192"/>
      <c r="BT183" s="192"/>
      <c r="BU183" s="192">
        <v>15200</v>
      </c>
      <c r="BV183" s="192"/>
      <c r="BW183" s="192"/>
      <c r="BX183" s="192"/>
      <c r="BY183" s="192"/>
      <c r="BZ183" s="192"/>
      <c r="CA183" s="192"/>
      <c r="CB183" s="192"/>
      <c r="CC183" s="192"/>
      <c r="CD183" s="192">
        <v>15200</v>
      </c>
      <c r="CE183" s="192"/>
      <c r="CF183" s="192"/>
      <c r="CG183" s="192"/>
      <c r="CH183" s="192"/>
      <c r="CI183" s="192"/>
      <c r="CJ183" s="192"/>
      <c r="CK183" s="192"/>
      <c r="CL183" s="192"/>
      <c r="CM183" s="248"/>
      <c r="CN183" s="249"/>
      <c r="CO183" s="249"/>
      <c r="CP183" s="249"/>
      <c r="CQ183" s="249"/>
      <c r="CR183" s="249"/>
      <c r="CS183" s="249"/>
      <c r="CT183" s="249"/>
      <c r="CU183" s="250"/>
      <c r="CX183" s="125"/>
      <c r="CY183" s="131">
        <f>DA183</f>
        <v>15200</v>
      </c>
      <c r="CZ183" s="131"/>
      <c r="DA183" s="132">
        <v>15200</v>
      </c>
      <c r="DB183" s="106"/>
    </row>
    <row r="184" spans="1:106" ht="12.75">
      <c r="A184" s="254"/>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68"/>
      <c r="AW184" s="59"/>
      <c r="AX184" s="59"/>
      <c r="AY184" s="60"/>
      <c r="AZ184" s="190" t="s">
        <v>404</v>
      </c>
      <c r="BA184" s="190"/>
      <c r="BB184" s="190"/>
      <c r="BC184" s="190"/>
      <c r="BD184" s="190"/>
      <c r="BE184" s="190"/>
      <c r="BF184" s="190" t="s">
        <v>359</v>
      </c>
      <c r="BG184" s="190"/>
      <c r="BH184" s="190"/>
      <c r="BI184" s="190"/>
      <c r="BJ184" s="190"/>
      <c r="BK184" s="190"/>
      <c r="BL184" s="191">
        <f t="shared" si="2"/>
        <v>20500</v>
      </c>
      <c r="BM184" s="192"/>
      <c r="BN184" s="192"/>
      <c r="BO184" s="192"/>
      <c r="BP184" s="192"/>
      <c r="BQ184" s="192"/>
      <c r="BR184" s="192"/>
      <c r="BS184" s="192"/>
      <c r="BT184" s="192"/>
      <c r="BU184" s="192">
        <v>20500</v>
      </c>
      <c r="BV184" s="192"/>
      <c r="BW184" s="192"/>
      <c r="BX184" s="192"/>
      <c r="BY184" s="192"/>
      <c r="BZ184" s="192"/>
      <c r="CA184" s="192"/>
      <c r="CB184" s="192"/>
      <c r="CC184" s="192"/>
      <c r="CD184" s="192">
        <v>20500</v>
      </c>
      <c r="CE184" s="192"/>
      <c r="CF184" s="192"/>
      <c r="CG184" s="192"/>
      <c r="CH184" s="192"/>
      <c r="CI184" s="192"/>
      <c r="CJ184" s="192"/>
      <c r="CK184" s="192"/>
      <c r="CL184" s="192"/>
      <c r="CM184" s="248"/>
      <c r="CN184" s="249"/>
      <c r="CO184" s="249"/>
      <c r="CP184" s="249"/>
      <c r="CQ184" s="249"/>
      <c r="CR184" s="249"/>
      <c r="CS184" s="249"/>
      <c r="CT184" s="249"/>
      <c r="CU184" s="250"/>
      <c r="CX184" s="125"/>
      <c r="CY184" s="131">
        <f>DB184</f>
        <v>20500</v>
      </c>
      <c r="CZ184" s="131"/>
      <c r="DA184" s="132"/>
      <c r="DB184" s="106">
        <v>20500</v>
      </c>
    </row>
    <row r="185" spans="1:106" ht="12.75">
      <c r="A185" s="254"/>
      <c r="B185" s="25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68"/>
      <c r="AW185" s="59"/>
      <c r="AX185" s="59"/>
      <c r="AY185" s="60"/>
      <c r="AZ185" s="190" t="s">
        <v>404</v>
      </c>
      <c r="BA185" s="190"/>
      <c r="BB185" s="190"/>
      <c r="BC185" s="190"/>
      <c r="BD185" s="190"/>
      <c r="BE185" s="190"/>
      <c r="BF185" s="190" t="s">
        <v>360</v>
      </c>
      <c r="BG185" s="190"/>
      <c r="BH185" s="190"/>
      <c r="BI185" s="190"/>
      <c r="BJ185" s="190"/>
      <c r="BK185" s="190"/>
      <c r="BL185" s="191">
        <f t="shared" si="2"/>
        <v>20000</v>
      </c>
      <c r="BM185" s="192"/>
      <c r="BN185" s="192"/>
      <c r="BO185" s="192"/>
      <c r="BP185" s="192"/>
      <c r="BQ185" s="192"/>
      <c r="BR185" s="192"/>
      <c r="BS185" s="192"/>
      <c r="BT185" s="192"/>
      <c r="BU185" s="192">
        <v>40000</v>
      </c>
      <c r="BV185" s="192"/>
      <c r="BW185" s="192"/>
      <c r="BX185" s="192"/>
      <c r="BY185" s="192"/>
      <c r="BZ185" s="192"/>
      <c r="CA185" s="192"/>
      <c r="CB185" s="192"/>
      <c r="CC185" s="192"/>
      <c r="CD185" s="192">
        <v>40000</v>
      </c>
      <c r="CE185" s="192"/>
      <c r="CF185" s="192"/>
      <c r="CG185" s="192"/>
      <c r="CH185" s="192"/>
      <c r="CI185" s="192"/>
      <c r="CJ185" s="192"/>
      <c r="CK185" s="192"/>
      <c r="CL185" s="192"/>
      <c r="CM185" s="248"/>
      <c r="CN185" s="249"/>
      <c r="CO185" s="249"/>
      <c r="CP185" s="249"/>
      <c r="CQ185" s="249"/>
      <c r="CR185" s="249"/>
      <c r="CS185" s="249"/>
      <c r="CT185" s="249"/>
      <c r="CU185" s="250"/>
      <c r="CX185" s="125"/>
      <c r="CY185" s="131">
        <f>DB185</f>
        <v>20000</v>
      </c>
      <c r="CZ185" s="131"/>
      <c r="DA185" s="132"/>
      <c r="DB185" s="106">
        <v>20000</v>
      </c>
    </row>
    <row r="186" spans="1:106" ht="12.75">
      <c r="A186" s="254"/>
      <c r="B186" s="25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68"/>
      <c r="AW186" s="59"/>
      <c r="AX186" s="59"/>
      <c r="AY186" s="60"/>
      <c r="AZ186" s="190" t="s">
        <v>403</v>
      </c>
      <c r="BA186" s="190"/>
      <c r="BB186" s="190"/>
      <c r="BC186" s="190"/>
      <c r="BD186" s="190"/>
      <c r="BE186" s="190"/>
      <c r="BF186" s="190" t="s">
        <v>361</v>
      </c>
      <c r="BG186" s="190"/>
      <c r="BH186" s="190"/>
      <c r="BI186" s="190"/>
      <c r="BJ186" s="190"/>
      <c r="BK186" s="190"/>
      <c r="BL186" s="191">
        <f t="shared" si="2"/>
        <v>100000</v>
      </c>
      <c r="BM186" s="192"/>
      <c r="BN186" s="192"/>
      <c r="BO186" s="192"/>
      <c r="BP186" s="192"/>
      <c r="BQ186" s="192"/>
      <c r="BR186" s="192"/>
      <c r="BS186" s="192"/>
      <c r="BT186" s="192"/>
      <c r="BU186" s="192">
        <v>100000</v>
      </c>
      <c r="BV186" s="192"/>
      <c r="BW186" s="192"/>
      <c r="BX186" s="192"/>
      <c r="BY186" s="192"/>
      <c r="BZ186" s="192"/>
      <c r="CA186" s="192"/>
      <c r="CB186" s="192"/>
      <c r="CC186" s="192"/>
      <c r="CD186" s="192">
        <v>100000</v>
      </c>
      <c r="CE186" s="192"/>
      <c r="CF186" s="192"/>
      <c r="CG186" s="192"/>
      <c r="CH186" s="192"/>
      <c r="CI186" s="192"/>
      <c r="CJ186" s="192"/>
      <c r="CK186" s="192"/>
      <c r="CL186" s="192"/>
      <c r="CM186" s="248"/>
      <c r="CN186" s="249"/>
      <c r="CO186" s="249"/>
      <c r="CP186" s="249"/>
      <c r="CQ186" s="249"/>
      <c r="CR186" s="249"/>
      <c r="CS186" s="249"/>
      <c r="CT186" s="249"/>
      <c r="CU186" s="250"/>
      <c r="CX186" s="125"/>
      <c r="CY186" s="131">
        <f>DA186</f>
        <v>100000</v>
      </c>
      <c r="CZ186" s="131"/>
      <c r="DA186" s="132">
        <v>100000</v>
      </c>
      <c r="DB186" s="106"/>
    </row>
    <row r="187" spans="1:106" ht="12.75">
      <c r="A187" s="254"/>
      <c r="B187" s="25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68"/>
      <c r="AW187" s="59"/>
      <c r="AX187" s="59"/>
      <c r="AY187" s="60"/>
      <c r="AZ187" s="190" t="s">
        <v>404</v>
      </c>
      <c r="BA187" s="190"/>
      <c r="BB187" s="190"/>
      <c r="BC187" s="190"/>
      <c r="BD187" s="190"/>
      <c r="BE187" s="190"/>
      <c r="BF187" s="190" t="s">
        <v>361</v>
      </c>
      <c r="BG187" s="190"/>
      <c r="BH187" s="190"/>
      <c r="BI187" s="190"/>
      <c r="BJ187" s="190"/>
      <c r="BK187" s="190"/>
      <c r="BL187" s="191">
        <f t="shared" si="2"/>
        <v>150000</v>
      </c>
      <c r="BM187" s="192"/>
      <c r="BN187" s="192"/>
      <c r="BO187" s="192"/>
      <c r="BP187" s="192"/>
      <c r="BQ187" s="192"/>
      <c r="BR187" s="192"/>
      <c r="BS187" s="192"/>
      <c r="BT187" s="192"/>
      <c r="BU187" s="192">
        <v>150000</v>
      </c>
      <c r="BV187" s="192"/>
      <c r="BW187" s="192"/>
      <c r="BX187" s="192"/>
      <c r="BY187" s="192"/>
      <c r="BZ187" s="192"/>
      <c r="CA187" s="192"/>
      <c r="CB187" s="192"/>
      <c r="CC187" s="192"/>
      <c r="CD187" s="192">
        <v>150000</v>
      </c>
      <c r="CE187" s="192"/>
      <c r="CF187" s="192"/>
      <c r="CG187" s="192"/>
      <c r="CH187" s="192"/>
      <c r="CI187" s="192"/>
      <c r="CJ187" s="192"/>
      <c r="CK187" s="192"/>
      <c r="CL187" s="192"/>
      <c r="CM187" s="248"/>
      <c r="CN187" s="249"/>
      <c r="CO187" s="249"/>
      <c r="CP187" s="249"/>
      <c r="CQ187" s="249"/>
      <c r="CR187" s="249"/>
      <c r="CS187" s="249"/>
      <c r="CT187" s="249"/>
      <c r="CU187" s="250"/>
      <c r="CX187" s="125"/>
      <c r="CY187" s="131">
        <f>DB187</f>
        <v>150000</v>
      </c>
      <c r="CZ187" s="131"/>
      <c r="DA187" s="132"/>
      <c r="DB187" s="106">
        <v>150000</v>
      </c>
    </row>
    <row r="188" spans="1:106" ht="12.75">
      <c r="A188" s="254"/>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68"/>
      <c r="AW188" s="59"/>
      <c r="AX188" s="59"/>
      <c r="AY188" s="60"/>
      <c r="AZ188" s="190" t="s">
        <v>406</v>
      </c>
      <c r="BA188" s="190"/>
      <c r="BB188" s="190"/>
      <c r="BC188" s="190"/>
      <c r="BD188" s="190"/>
      <c r="BE188" s="190"/>
      <c r="BF188" s="190" t="s">
        <v>362</v>
      </c>
      <c r="BG188" s="190"/>
      <c r="BH188" s="190"/>
      <c r="BI188" s="190"/>
      <c r="BJ188" s="190"/>
      <c r="BK188" s="190"/>
      <c r="BL188" s="191">
        <f>CY188</f>
        <v>121000</v>
      </c>
      <c r="BM188" s="192"/>
      <c r="BN188" s="192"/>
      <c r="BO188" s="192"/>
      <c r="BP188" s="192"/>
      <c r="BQ188" s="192"/>
      <c r="BR188" s="192"/>
      <c r="BS188" s="192"/>
      <c r="BT188" s="192"/>
      <c r="BU188" s="192">
        <v>23000</v>
      </c>
      <c r="BV188" s="192"/>
      <c r="BW188" s="192"/>
      <c r="BX188" s="192"/>
      <c r="BY188" s="192"/>
      <c r="BZ188" s="192"/>
      <c r="CA188" s="192"/>
      <c r="CB188" s="192"/>
      <c r="CC188" s="192"/>
      <c r="CD188" s="192">
        <v>26000</v>
      </c>
      <c r="CE188" s="192"/>
      <c r="CF188" s="192"/>
      <c r="CG188" s="192"/>
      <c r="CH188" s="192"/>
      <c r="CI188" s="192"/>
      <c r="CJ188" s="192"/>
      <c r="CK188" s="192"/>
      <c r="CL188" s="192"/>
      <c r="CM188" s="248"/>
      <c r="CN188" s="249"/>
      <c r="CO188" s="249"/>
      <c r="CP188" s="249"/>
      <c r="CQ188" s="249"/>
      <c r="CR188" s="249"/>
      <c r="CS188" s="249"/>
      <c r="CT188" s="249"/>
      <c r="CU188" s="250"/>
      <c r="CX188" s="125"/>
      <c r="CY188" s="131">
        <f>DA188</f>
        <v>121000</v>
      </c>
      <c r="CZ188" s="131"/>
      <c r="DA188" s="132">
        <v>121000</v>
      </c>
      <c r="DB188" s="106"/>
    </row>
    <row r="189" spans="1:106" ht="12.75">
      <c r="A189" s="254"/>
      <c r="B189" s="25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68"/>
      <c r="AW189" s="59"/>
      <c r="AX189" s="59"/>
      <c r="AY189" s="60"/>
      <c r="AZ189" s="190" t="s">
        <v>404</v>
      </c>
      <c r="BA189" s="190"/>
      <c r="BB189" s="190"/>
      <c r="BC189" s="190"/>
      <c r="BD189" s="190"/>
      <c r="BE189" s="190"/>
      <c r="BF189" s="190" t="s">
        <v>362</v>
      </c>
      <c r="BG189" s="190"/>
      <c r="BH189" s="190"/>
      <c r="BI189" s="190"/>
      <c r="BJ189" s="190"/>
      <c r="BK189" s="190"/>
      <c r="BL189" s="191">
        <f t="shared" si="2"/>
        <v>85000</v>
      </c>
      <c r="BM189" s="192"/>
      <c r="BN189" s="192"/>
      <c r="BO189" s="192"/>
      <c r="BP189" s="192"/>
      <c r="BQ189" s="192"/>
      <c r="BR189" s="192"/>
      <c r="BS189" s="192"/>
      <c r="BT189" s="192"/>
      <c r="BU189" s="192">
        <v>120000</v>
      </c>
      <c r="BV189" s="192"/>
      <c r="BW189" s="192"/>
      <c r="BX189" s="192"/>
      <c r="BY189" s="192"/>
      <c r="BZ189" s="192"/>
      <c r="CA189" s="192"/>
      <c r="CB189" s="192"/>
      <c r="CC189" s="192"/>
      <c r="CD189" s="192">
        <v>150000</v>
      </c>
      <c r="CE189" s="192"/>
      <c r="CF189" s="192"/>
      <c r="CG189" s="192"/>
      <c r="CH189" s="192"/>
      <c r="CI189" s="192"/>
      <c r="CJ189" s="192"/>
      <c r="CK189" s="192"/>
      <c r="CL189" s="192"/>
      <c r="CM189" s="248"/>
      <c r="CN189" s="249"/>
      <c r="CO189" s="249"/>
      <c r="CP189" s="249"/>
      <c r="CQ189" s="249"/>
      <c r="CR189" s="249"/>
      <c r="CS189" s="249"/>
      <c r="CT189" s="249"/>
      <c r="CU189" s="250"/>
      <c r="CX189" s="125"/>
      <c r="CY189" s="131">
        <f>DB189</f>
        <v>85000</v>
      </c>
      <c r="CZ189" s="131"/>
      <c r="DA189" s="132"/>
      <c r="DB189" s="106">
        <v>85000</v>
      </c>
    </row>
    <row r="190" spans="1:106" ht="12.75">
      <c r="A190" s="69"/>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68"/>
      <c r="AW190" s="59"/>
      <c r="AX190" s="59"/>
      <c r="AY190" s="60"/>
      <c r="AZ190" s="181" t="s">
        <v>508</v>
      </c>
      <c r="BA190" s="182"/>
      <c r="BB190" s="182"/>
      <c r="BC190" s="182"/>
      <c r="BD190" s="182"/>
      <c r="BE190" s="183"/>
      <c r="BF190" s="181" t="s">
        <v>362</v>
      </c>
      <c r="BG190" s="182"/>
      <c r="BH190" s="182"/>
      <c r="BI190" s="182"/>
      <c r="BJ190" s="182"/>
      <c r="BK190" s="183"/>
      <c r="BL190" s="202">
        <f>CZ190</f>
        <v>54749</v>
      </c>
      <c r="BM190" s="203"/>
      <c r="BN190" s="203"/>
      <c r="BO190" s="203"/>
      <c r="BP190" s="203"/>
      <c r="BQ190" s="203"/>
      <c r="BR190" s="203"/>
      <c r="BS190" s="203"/>
      <c r="BT190" s="204"/>
      <c r="BU190" s="75"/>
      <c r="BV190" s="76"/>
      <c r="BW190" s="76"/>
      <c r="BX190" s="76"/>
      <c r="BY190" s="76"/>
      <c r="BZ190" s="76"/>
      <c r="CA190" s="76"/>
      <c r="CB190" s="76"/>
      <c r="CC190" s="77"/>
      <c r="CD190" s="75"/>
      <c r="CE190" s="76"/>
      <c r="CF190" s="76"/>
      <c r="CG190" s="76"/>
      <c r="CH190" s="76"/>
      <c r="CI190" s="76"/>
      <c r="CJ190" s="76"/>
      <c r="CK190" s="76"/>
      <c r="CL190" s="77"/>
      <c r="CM190" s="248"/>
      <c r="CN190" s="249"/>
      <c r="CO190" s="249"/>
      <c r="CP190" s="249"/>
      <c r="CQ190" s="249"/>
      <c r="CR190" s="249"/>
      <c r="CS190" s="249"/>
      <c r="CT190" s="249"/>
      <c r="CU190" s="250"/>
      <c r="CX190" s="118"/>
      <c r="CY190" s="134"/>
      <c r="CZ190" s="134">
        <v>54749</v>
      </c>
      <c r="DA190" s="123"/>
      <c r="DB190" s="123"/>
    </row>
    <row r="191" spans="1:106" ht="12.75">
      <c r="A191" s="78"/>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68"/>
      <c r="AW191" s="59"/>
      <c r="AX191" s="59"/>
      <c r="AY191" s="60"/>
      <c r="AZ191" s="181" t="s">
        <v>512</v>
      </c>
      <c r="BA191" s="182"/>
      <c r="BB191" s="182"/>
      <c r="BC191" s="182"/>
      <c r="BD191" s="182"/>
      <c r="BE191" s="183"/>
      <c r="BF191" s="181" t="s">
        <v>362</v>
      </c>
      <c r="BG191" s="182"/>
      <c r="BH191" s="182"/>
      <c r="BI191" s="182"/>
      <c r="BJ191" s="182"/>
      <c r="BK191" s="183"/>
      <c r="BL191" s="202">
        <f>CZ191</f>
        <v>279286</v>
      </c>
      <c r="BM191" s="203"/>
      <c r="BN191" s="203"/>
      <c r="BO191" s="203"/>
      <c r="BP191" s="203"/>
      <c r="BQ191" s="203"/>
      <c r="BR191" s="203"/>
      <c r="BS191" s="203"/>
      <c r="BT191" s="204"/>
      <c r="BU191" s="75"/>
      <c r="BV191" s="76"/>
      <c r="BW191" s="76"/>
      <c r="BX191" s="76"/>
      <c r="BY191" s="76"/>
      <c r="BZ191" s="76"/>
      <c r="CA191" s="76"/>
      <c r="CB191" s="76"/>
      <c r="CC191" s="77"/>
      <c r="CD191" s="75"/>
      <c r="CE191" s="76"/>
      <c r="CF191" s="76"/>
      <c r="CG191" s="76"/>
      <c r="CH191" s="76"/>
      <c r="CI191" s="76"/>
      <c r="CJ191" s="76"/>
      <c r="CK191" s="76"/>
      <c r="CL191" s="77"/>
      <c r="CM191" s="248"/>
      <c r="CN191" s="249"/>
      <c r="CO191" s="249"/>
      <c r="CP191" s="249"/>
      <c r="CQ191" s="249"/>
      <c r="CR191" s="249"/>
      <c r="CS191" s="249"/>
      <c r="CT191" s="249"/>
      <c r="CU191" s="250"/>
      <c r="CX191" s="221"/>
      <c r="CY191" s="218"/>
      <c r="CZ191" s="218">
        <v>279286</v>
      </c>
      <c r="DA191" s="112"/>
      <c r="DB191" s="107"/>
    </row>
    <row r="192" spans="1:106" ht="12.75">
      <c r="A192" s="254"/>
      <c r="B192" s="25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68"/>
      <c r="AW192" s="59"/>
      <c r="AX192" s="59"/>
      <c r="AY192" s="60"/>
      <c r="AZ192" s="181" t="s">
        <v>407</v>
      </c>
      <c r="BA192" s="182"/>
      <c r="BB192" s="182"/>
      <c r="BC192" s="182"/>
      <c r="BD192" s="182"/>
      <c r="BE192" s="183"/>
      <c r="BF192" s="181" t="s">
        <v>362</v>
      </c>
      <c r="BG192" s="182"/>
      <c r="BH192" s="182"/>
      <c r="BI192" s="182"/>
      <c r="BJ192" s="182"/>
      <c r="BK192" s="183"/>
      <c r="BL192" s="202"/>
      <c r="BM192" s="203"/>
      <c r="BN192" s="203"/>
      <c r="BO192" s="203"/>
      <c r="BP192" s="203"/>
      <c r="BQ192" s="203"/>
      <c r="BR192" s="203"/>
      <c r="BS192" s="203"/>
      <c r="BT192" s="204"/>
      <c r="BU192" s="210"/>
      <c r="BV192" s="211"/>
      <c r="BW192" s="211"/>
      <c r="BX192" s="211"/>
      <c r="BY192" s="211"/>
      <c r="BZ192" s="211"/>
      <c r="CA192" s="211"/>
      <c r="CB192" s="211"/>
      <c r="CC192" s="212"/>
      <c r="CD192" s="210"/>
      <c r="CE192" s="211"/>
      <c r="CF192" s="211"/>
      <c r="CG192" s="211"/>
      <c r="CH192" s="211"/>
      <c r="CI192" s="211"/>
      <c r="CJ192" s="211"/>
      <c r="CK192" s="211"/>
      <c r="CL192" s="212"/>
      <c r="CM192" s="248"/>
      <c r="CN192" s="249"/>
      <c r="CO192" s="249"/>
      <c r="CP192" s="249"/>
      <c r="CQ192" s="249"/>
      <c r="CR192" s="249"/>
      <c r="CS192" s="249"/>
      <c r="CT192" s="249"/>
      <c r="CU192" s="250"/>
      <c r="CX192" s="222"/>
      <c r="CY192" s="220"/>
      <c r="CZ192" s="220"/>
      <c r="DA192" s="112"/>
      <c r="DB192" s="107"/>
    </row>
    <row r="193" spans="1:106" ht="12.75">
      <c r="A193" s="69"/>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68"/>
      <c r="AW193" s="59"/>
      <c r="AX193" s="59"/>
      <c r="AY193" s="60"/>
      <c r="AZ193" s="181" t="s">
        <v>408</v>
      </c>
      <c r="BA193" s="182"/>
      <c r="BB193" s="182"/>
      <c r="BC193" s="182"/>
      <c r="BD193" s="182"/>
      <c r="BE193" s="183"/>
      <c r="BF193" s="181" t="s">
        <v>362</v>
      </c>
      <c r="BG193" s="182"/>
      <c r="BH193" s="182"/>
      <c r="BI193" s="182"/>
      <c r="BJ193" s="182"/>
      <c r="BK193" s="183"/>
      <c r="BL193" s="202">
        <f>CZ193</f>
        <v>56377</v>
      </c>
      <c r="BM193" s="208"/>
      <c r="BN193" s="208"/>
      <c r="BO193" s="208"/>
      <c r="BP193" s="208"/>
      <c r="BQ193" s="208"/>
      <c r="BR193" s="208"/>
      <c r="BS193" s="208"/>
      <c r="BT193" s="209"/>
      <c r="BU193" s="75"/>
      <c r="BV193" s="76"/>
      <c r="BW193" s="76"/>
      <c r="BX193" s="76"/>
      <c r="BY193" s="76"/>
      <c r="BZ193" s="76"/>
      <c r="CA193" s="76"/>
      <c r="CB193" s="76"/>
      <c r="CC193" s="77"/>
      <c r="CD193" s="75"/>
      <c r="CE193" s="76"/>
      <c r="CF193" s="76"/>
      <c r="CG193" s="76"/>
      <c r="CH193" s="76"/>
      <c r="CI193" s="76"/>
      <c r="CJ193" s="76"/>
      <c r="CK193" s="76"/>
      <c r="CL193" s="77"/>
      <c r="CM193" s="248"/>
      <c r="CN193" s="249"/>
      <c r="CO193" s="249"/>
      <c r="CP193" s="249"/>
      <c r="CQ193" s="249"/>
      <c r="CR193" s="249"/>
      <c r="CS193" s="249"/>
      <c r="CT193" s="249"/>
      <c r="CU193" s="250"/>
      <c r="CX193" s="221"/>
      <c r="CY193" s="218"/>
      <c r="CZ193" s="149">
        <v>56377</v>
      </c>
      <c r="DA193" s="112"/>
      <c r="DB193" s="107"/>
    </row>
    <row r="194" spans="1:106" ht="12.75">
      <c r="A194" s="69"/>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68"/>
      <c r="AW194" s="59"/>
      <c r="AX194" s="59"/>
      <c r="AY194" s="60"/>
      <c r="AZ194" s="190" t="s">
        <v>408</v>
      </c>
      <c r="BA194" s="190"/>
      <c r="BB194" s="190"/>
      <c r="BC194" s="190"/>
      <c r="BD194" s="190"/>
      <c r="BE194" s="190"/>
      <c r="BF194" s="181" t="s">
        <v>362</v>
      </c>
      <c r="BG194" s="182"/>
      <c r="BH194" s="182"/>
      <c r="BI194" s="182"/>
      <c r="BJ194" s="182"/>
      <c r="BK194" s="183"/>
      <c r="BL194" s="202"/>
      <c r="BM194" s="208"/>
      <c r="BN194" s="208"/>
      <c r="BO194" s="208"/>
      <c r="BP194" s="208"/>
      <c r="BQ194" s="208"/>
      <c r="BR194" s="208"/>
      <c r="BS194" s="208"/>
      <c r="BT194" s="209"/>
      <c r="BU194" s="75"/>
      <c r="BV194" s="76"/>
      <c r="BW194" s="76"/>
      <c r="BX194" s="76"/>
      <c r="BY194" s="76"/>
      <c r="BZ194" s="76"/>
      <c r="CA194" s="76"/>
      <c r="CB194" s="76"/>
      <c r="CC194" s="77"/>
      <c r="CD194" s="75"/>
      <c r="CE194" s="76"/>
      <c r="CF194" s="76"/>
      <c r="CG194" s="76"/>
      <c r="CH194" s="76"/>
      <c r="CI194" s="76"/>
      <c r="CJ194" s="76"/>
      <c r="CK194" s="76"/>
      <c r="CL194" s="77"/>
      <c r="CM194" s="248"/>
      <c r="CN194" s="249"/>
      <c r="CO194" s="249"/>
      <c r="CP194" s="249"/>
      <c r="CQ194" s="249"/>
      <c r="CR194" s="249"/>
      <c r="CS194" s="249"/>
      <c r="CT194" s="249"/>
      <c r="CU194" s="250"/>
      <c r="CX194" s="222"/>
      <c r="CY194" s="220"/>
      <c r="CZ194" s="150"/>
      <c r="DA194" s="112"/>
      <c r="DB194" s="107"/>
    </row>
    <row r="195" spans="1:106" ht="12.75">
      <c r="A195" s="69"/>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68"/>
      <c r="AW195" s="59"/>
      <c r="AX195" s="59"/>
      <c r="AY195" s="60"/>
      <c r="AZ195" s="190" t="s">
        <v>428</v>
      </c>
      <c r="BA195" s="190"/>
      <c r="BB195" s="190"/>
      <c r="BC195" s="190"/>
      <c r="BD195" s="190"/>
      <c r="BE195" s="190"/>
      <c r="BF195" s="181" t="s">
        <v>466</v>
      </c>
      <c r="BG195" s="182"/>
      <c r="BH195" s="182"/>
      <c r="BI195" s="182"/>
      <c r="BJ195" s="182"/>
      <c r="BK195" s="183"/>
      <c r="BL195" s="202"/>
      <c r="BM195" s="208"/>
      <c r="BN195" s="208"/>
      <c r="BO195" s="208"/>
      <c r="BP195" s="208"/>
      <c r="BQ195" s="208"/>
      <c r="BR195" s="208"/>
      <c r="BS195" s="208"/>
      <c r="BT195" s="209"/>
      <c r="BU195" s="75"/>
      <c r="BV195" s="76"/>
      <c r="BW195" s="76"/>
      <c r="BX195" s="76"/>
      <c r="BY195" s="76"/>
      <c r="BZ195" s="76"/>
      <c r="CA195" s="76"/>
      <c r="CB195" s="76"/>
      <c r="CC195" s="77"/>
      <c r="CD195" s="75"/>
      <c r="CE195" s="76"/>
      <c r="CF195" s="76"/>
      <c r="CG195" s="76"/>
      <c r="CH195" s="76"/>
      <c r="CI195" s="76"/>
      <c r="CJ195" s="76"/>
      <c r="CK195" s="76"/>
      <c r="CL195" s="77"/>
      <c r="CM195" s="248"/>
      <c r="CN195" s="249"/>
      <c r="CO195" s="249"/>
      <c r="CP195" s="249"/>
      <c r="CQ195" s="249"/>
      <c r="CR195" s="249"/>
      <c r="CS195" s="249"/>
      <c r="CT195" s="249"/>
      <c r="CU195" s="250"/>
      <c r="CX195" s="111"/>
      <c r="CY195" s="112"/>
      <c r="CZ195" s="112"/>
      <c r="DA195" s="112"/>
      <c r="DB195" s="107"/>
    </row>
    <row r="196" spans="1:106" ht="12.75">
      <c r="A196" s="69"/>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68"/>
      <c r="AW196" s="59"/>
      <c r="AX196" s="59"/>
      <c r="AY196" s="60"/>
      <c r="AZ196" s="181" t="s">
        <v>470</v>
      </c>
      <c r="BA196" s="182"/>
      <c r="BB196" s="182"/>
      <c r="BC196" s="182"/>
      <c r="BD196" s="182"/>
      <c r="BE196" s="183"/>
      <c r="BF196" s="181" t="s">
        <v>487</v>
      </c>
      <c r="BG196" s="182"/>
      <c r="BH196" s="182"/>
      <c r="BI196" s="182"/>
      <c r="BJ196" s="182"/>
      <c r="BK196" s="183"/>
      <c r="BL196" s="202">
        <f>CX196</f>
        <v>46595</v>
      </c>
      <c r="BM196" s="203"/>
      <c r="BN196" s="203"/>
      <c r="BO196" s="203"/>
      <c r="BP196" s="203"/>
      <c r="BQ196" s="203"/>
      <c r="BR196" s="203"/>
      <c r="BS196" s="203"/>
      <c r="BT196" s="204"/>
      <c r="BU196" s="75"/>
      <c r="BV196" s="76"/>
      <c r="BW196" s="76"/>
      <c r="BX196" s="76"/>
      <c r="BY196" s="76"/>
      <c r="BZ196" s="76"/>
      <c r="CA196" s="76"/>
      <c r="CB196" s="76"/>
      <c r="CC196" s="77"/>
      <c r="CD196" s="75"/>
      <c r="CE196" s="76"/>
      <c r="CF196" s="76"/>
      <c r="CG196" s="76"/>
      <c r="CH196" s="76"/>
      <c r="CI196" s="76"/>
      <c r="CJ196" s="76"/>
      <c r="CK196" s="76"/>
      <c r="CL196" s="77"/>
      <c r="CM196" s="248"/>
      <c r="CN196" s="249"/>
      <c r="CO196" s="249"/>
      <c r="CP196" s="249"/>
      <c r="CQ196" s="249"/>
      <c r="CR196" s="249"/>
      <c r="CS196" s="249"/>
      <c r="CT196" s="249"/>
      <c r="CU196" s="250"/>
      <c r="CX196" s="111">
        <v>46595</v>
      </c>
      <c r="CY196" s="167"/>
      <c r="CZ196" s="167"/>
      <c r="DA196" s="167"/>
      <c r="DB196" s="107"/>
    </row>
    <row r="197" spans="1:106" ht="12.75">
      <c r="A197" s="69"/>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68"/>
      <c r="AW197" s="59"/>
      <c r="AX197" s="59"/>
      <c r="AY197" s="60"/>
      <c r="AZ197" s="181" t="s">
        <v>470</v>
      </c>
      <c r="BA197" s="182"/>
      <c r="BB197" s="182"/>
      <c r="BC197" s="182"/>
      <c r="BD197" s="182"/>
      <c r="BE197" s="183"/>
      <c r="BF197" s="181" t="s">
        <v>502</v>
      </c>
      <c r="BG197" s="182"/>
      <c r="BH197" s="182"/>
      <c r="BI197" s="182"/>
      <c r="BJ197" s="182"/>
      <c r="BK197" s="183"/>
      <c r="BL197" s="202">
        <f>CX197</f>
        <v>29295</v>
      </c>
      <c r="BM197" s="203"/>
      <c r="BN197" s="203"/>
      <c r="BO197" s="203"/>
      <c r="BP197" s="203"/>
      <c r="BQ197" s="203"/>
      <c r="BR197" s="203"/>
      <c r="BS197" s="203"/>
      <c r="BT197" s="204"/>
      <c r="BU197" s="75"/>
      <c r="BV197" s="76"/>
      <c r="BW197" s="76"/>
      <c r="BX197" s="76"/>
      <c r="BY197" s="76"/>
      <c r="BZ197" s="76"/>
      <c r="CA197" s="76"/>
      <c r="CB197" s="76"/>
      <c r="CC197" s="77"/>
      <c r="CD197" s="75"/>
      <c r="CE197" s="76"/>
      <c r="CF197" s="76"/>
      <c r="CG197" s="76"/>
      <c r="CH197" s="76"/>
      <c r="CI197" s="76"/>
      <c r="CJ197" s="76"/>
      <c r="CK197" s="76"/>
      <c r="CL197" s="77"/>
      <c r="CM197" s="248"/>
      <c r="CN197" s="249"/>
      <c r="CO197" s="249"/>
      <c r="CP197" s="249"/>
      <c r="CQ197" s="249"/>
      <c r="CR197" s="249"/>
      <c r="CS197" s="249"/>
      <c r="CT197" s="249"/>
      <c r="CU197" s="250"/>
      <c r="CX197" s="111">
        <v>29295</v>
      </c>
      <c r="CY197" s="167"/>
      <c r="CZ197" s="167"/>
      <c r="DA197" s="167"/>
      <c r="DB197" s="107"/>
    </row>
    <row r="198" spans="1:106" ht="12.75">
      <c r="A198" s="69"/>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68"/>
      <c r="AW198" s="59"/>
      <c r="AX198" s="59"/>
      <c r="AY198" s="60"/>
      <c r="AZ198" s="181"/>
      <c r="BA198" s="182"/>
      <c r="BB198" s="182"/>
      <c r="BC198" s="182"/>
      <c r="BD198" s="182"/>
      <c r="BE198" s="183"/>
      <c r="BF198" s="181"/>
      <c r="BG198" s="182"/>
      <c r="BH198" s="182"/>
      <c r="BI198" s="182"/>
      <c r="BJ198" s="182"/>
      <c r="BK198" s="183"/>
      <c r="BL198" s="202">
        <f>CX198</f>
        <v>0</v>
      </c>
      <c r="BM198" s="203"/>
      <c r="BN198" s="203"/>
      <c r="BO198" s="203"/>
      <c r="BP198" s="203"/>
      <c r="BQ198" s="203"/>
      <c r="BR198" s="203"/>
      <c r="BS198" s="203"/>
      <c r="BT198" s="204"/>
      <c r="BU198" s="75"/>
      <c r="BV198" s="76"/>
      <c r="BW198" s="76"/>
      <c r="BX198" s="76"/>
      <c r="BY198" s="76"/>
      <c r="BZ198" s="76"/>
      <c r="CA198" s="76"/>
      <c r="CB198" s="76"/>
      <c r="CC198" s="77"/>
      <c r="CD198" s="75"/>
      <c r="CE198" s="76"/>
      <c r="CF198" s="76"/>
      <c r="CG198" s="76"/>
      <c r="CH198" s="76"/>
      <c r="CI198" s="76"/>
      <c r="CJ198" s="76"/>
      <c r="CK198" s="76"/>
      <c r="CL198" s="77"/>
      <c r="CM198" s="248"/>
      <c r="CN198" s="249"/>
      <c r="CO198" s="249"/>
      <c r="CP198" s="249"/>
      <c r="CQ198" s="249"/>
      <c r="CR198" s="249"/>
      <c r="CS198" s="249"/>
      <c r="CT198" s="249"/>
      <c r="CU198" s="250"/>
      <c r="CX198" s="111"/>
      <c r="CY198" s="167"/>
      <c r="CZ198" s="167"/>
      <c r="DA198" s="167"/>
      <c r="DB198" s="107"/>
    </row>
    <row r="199" spans="1:106" ht="12.75">
      <c r="A199" s="254"/>
      <c r="B199" s="25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68"/>
      <c r="AW199" s="59"/>
      <c r="AX199" s="59"/>
      <c r="AY199" s="60"/>
      <c r="AZ199" s="190" t="s">
        <v>358</v>
      </c>
      <c r="BA199" s="190"/>
      <c r="BB199" s="190"/>
      <c r="BC199" s="190"/>
      <c r="BD199" s="190"/>
      <c r="BE199" s="190"/>
      <c r="BF199" s="190" t="s">
        <v>363</v>
      </c>
      <c r="BG199" s="190"/>
      <c r="BH199" s="190"/>
      <c r="BI199" s="190"/>
      <c r="BJ199" s="190"/>
      <c r="BK199" s="190"/>
      <c r="BL199" s="191">
        <f>CX199</f>
        <v>96670.16</v>
      </c>
      <c r="BM199" s="192"/>
      <c r="BN199" s="192"/>
      <c r="BO199" s="192"/>
      <c r="BP199" s="192"/>
      <c r="BQ199" s="192"/>
      <c r="BR199" s="192"/>
      <c r="BS199" s="192"/>
      <c r="BT199" s="192"/>
      <c r="BU199" s="192"/>
      <c r="BV199" s="192"/>
      <c r="BW199" s="192"/>
      <c r="BX199" s="192"/>
      <c r="BY199" s="192"/>
      <c r="BZ199" s="192"/>
      <c r="CA199" s="192"/>
      <c r="CB199" s="192"/>
      <c r="CC199" s="192"/>
      <c r="CD199" s="192"/>
      <c r="CE199" s="192"/>
      <c r="CF199" s="192"/>
      <c r="CG199" s="192"/>
      <c r="CH199" s="192"/>
      <c r="CI199" s="192"/>
      <c r="CJ199" s="192"/>
      <c r="CK199" s="192"/>
      <c r="CL199" s="192"/>
      <c r="CM199" s="248"/>
      <c r="CN199" s="249"/>
      <c r="CO199" s="249"/>
      <c r="CP199" s="249"/>
      <c r="CQ199" s="249"/>
      <c r="CR199" s="249"/>
      <c r="CS199" s="249"/>
      <c r="CT199" s="249"/>
      <c r="CU199" s="250"/>
      <c r="CX199" s="111">
        <v>96670.16</v>
      </c>
      <c r="CY199" s="112"/>
      <c r="CZ199" s="112"/>
      <c r="DA199" s="112"/>
      <c r="DB199" s="107"/>
    </row>
    <row r="200" spans="1:106" ht="12.75">
      <c r="A200" s="69"/>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68"/>
      <c r="AW200" s="59"/>
      <c r="AX200" s="59"/>
      <c r="AY200" s="60"/>
      <c r="AZ200" s="190" t="s">
        <v>357</v>
      </c>
      <c r="BA200" s="190"/>
      <c r="BB200" s="190"/>
      <c r="BC200" s="190"/>
      <c r="BD200" s="190"/>
      <c r="BE200" s="190"/>
      <c r="BF200" s="190" t="s">
        <v>483</v>
      </c>
      <c r="BG200" s="190"/>
      <c r="BH200" s="190"/>
      <c r="BI200" s="190"/>
      <c r="BJ200" s="190"/>
      <c r="BK200" s="190"/>
      <c r="BL200" s="184">
        <f>CX200</f>
        <v>622323.15</v>
      </c>
      <c r="BM200" s="208"/>
      <c r="BN200" s="208"/>
      <c r="BO200" s="208"/>
      <c r="BP200" s="208"/>
      <c r="BQ200" s="208"/>
      <c r="BR200" s="208"/>
      <c r="BS200" s="208"/>
      <c r="BT200" s="209"/>
      <c r="BU200" s="210"/>
      <c r="BV200" s="208"/>
      <c r="BW200" s="208"/>
      <c r="BX200" s="208"/>
      <c r="BY200" s="208"/>
      <c r="BZ200" s="208"/>
      <c r="CA200" s="208"/>
      <c r="CB200" s="208"/>
      <c r="CC200" s="209"/>
      <c r="CD200" s="210"/>
      <c r="CE200" s="208"/>
      <c r="CF200" s="208"/>
      <c r="CG200" s="208"/>
      <c r="CH200" s="208"/>
      <c r="CI200" s="208"/>
      <c r="CJ200" s="208"/>
      <c r="CK200" s="208"/>
      <c r="CL200" s="209"/>
      <c r="CM200" s="248"/>
      <c r="CN200" s="249"/>
      <c r="CO200" s="249"/>
      <c r="CP200" s="249"/>
      <c r="CQ200" s="249"/>
      <c r="CR200" s="249"/>
      <c r="CS200" s="249"/>
      <c r="CT200" s="249"/>
      <c r="CU200" s="250"/>
      <c r="CX200" s="125">
        <v>622323.15</v>
      </c>
      <c r="CY200" s="131"/>
      <c r="CZ200" s="131"/>
      <c r="DA200" s="112"/>
      <c r="DB200" s="112"/>
    </row>
    <row r="201" spans="1:106" ht="12.75">
      <c r="A201" s="254"/>
      <c r="B201" s="25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68"/>
      <c r="AW201" s="59"/>
      <c r="AX201" s="59"/>
      <c r="AY201" s="60"/>
      <c r="AZ201" s="190" t="s">
        <v>403</v>
      </c>
      <c r="BA201" s="190"/>
      <c r="BB201" s="190"/>
      <c r="BC201" s="190"/>
      <c r="BD201" s="190"/>
      <c r="BE201" s="190"/>
      <c r="BF201" s="190" t="s">
        <v>363</v>
      </c>
      <c r="BG201" s="190"/>
      <c r="BH201" s="190"/>
      <c r="BI201" s="190"/>
      <c r="BJ201" s="190"/>
      <c r="BK201" s="190"/>
      <c r="BL201" s="191">
        <f>CY201</f>
        <v>121050</v>
      </c>
      <c r="BM201" s="192"/>
      <c r="BN201" s="192"/>
      <c r="BO201" s="192"/>
      <c r="BP201" s="192"/>
      <c r="BQ201" s="192"/>
      <c r="BR201" s="192"/>
      <c r="BS201" s="192"/>
      <c r="BT201" s="192"/>
      <c r="BU201" s="192">
        <v>143000</v>
      </c>
      <c r="BV201" s="192"/>
      <c r="BW201" s="192"/>
      <c r="BX201" s="192"/>
      <c r="BY201" s="192"/>
      <c r="BZ201" s="192"/>
      <c r="CA201" s="192"/>
      <c r="CB201" s="192"/>
      <c r="CC201" s="192"/>
      <c r="CD201" s="192">
        <v>157000</v>
      </c>
      <c r="CE201" s="192"/>
      <c r="CF201" s="192"/>
      <c r="CG201" s="192"/>
      <c r="CH201" s="192"/>
      <c r="CI201" s="192"/>
      <c r="CJ201" s="192"/>
      <c r="CK201" s="192"/>
      <c r="CL201" s="192"/>
      <c r="CM201" s="248"/>
      <c r="CN201" s="249"/>
      <c r="CO201" s="249"/>
      <c r="CP201" s="249"/>
      <c r="CQ201" s="249"/>
      <c r="CR201" s="249"/>
      <c r="CS201" s="249"/>
      <c r="CT201" s="249"/>
      <c r="CU201" s="250"/>
      <c r="CX201" s="111"/>
      <c r="CY201" s="112">
        <v>121050</v>
      </c>
      <c r="CZ201" s="112"/>
      <c r="DA201" s="112">
        <v>1204800</v>
      </c>
      <c r="DB201" s="107"/>
    </row>
    <row r="202" spans="1:106" ht="12.75">
      <c r="A202" s="254"/>
      <c r="B202" s="25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68"/>
      <c r="AW202" s="59"/>
      <c r="AX202" s="59"/>
      <c r="AY202" s="60"/>
      <c r="AZ202" s="190" t="s">
        <v>409</v>
      </c>
      <c r="BA202" s="190"/>
      <c r="BB202" s="190"/>
      <c r="BC202" s="190"/>
      <c r="BD202" s="190"/>
      <c r="BE202" s="190"/>
      <c r="BF202" s="190" t="s">
        <v>363</v>
      </c>
      <c r="BG202" s="190"/>
      <c r="BH202" s="190"/>
      <c r="BI202" s="190"/>
      <c r="BJ202" s="190"/>
      <c r="BK202" s="190"/>
      <c r="BL202" s="191">
        <f>CY202</f>
        <v>154700</v>
      </c>
      <c r="BM202" s="192"/>
      <c r="BN202" s="192"/>
      <c r="BO202" s="192"/>
      <c r="BP202" s="192"/>
      <c r="BQ202" s="192"/>
      <c r="BR202" s="192"/>
      <c r="BS202" s="192"/>
      <c r="BT202" s="192"/>
      <c r="BU202" s="192">
        <v>185000</v>
      </c>
      <c r="BV202" s="192"/>
      <c r="BW202" s="192"/>
      <c r="BX202" s="192"/>
      <c r="BY202" s="192"/>
      <c r="BZ202" s="192"/>
      <c r="CA202" s="192"/>
      <c r="CB202" s="192"/>
      <c r="CC202" s="192"/>
      <c r="CD202" s="192">
        <v>200000</v>
      </c>
      <c r="CE202" s="192"/>
      <c r="CF202" s="192"/>
      <c r="CG202" s="192"/>
      <c r="CH202" s="192"/>
      <c r="CI202" s="192"/>
      <c r="CJ202" s="192"/>
      <c r="CK202" s="192"/>
      <c r="CL202" s="192"/>
      <c r="CM202" s="248"/>
      <c r="CN202" s="249"/>
      <c r="CO202" s="249"/>
      <c r="CP202" s="249"/>
      <c r="CQ202" s="249"/>
      <c r="CR202" s="249"/>
      <c r="CS202" s="249"/>
      <c r="CT202" s="249"/>
      <c r="CU202" s="250"/>
      <c r="CX202" s="125"/>
      <c r="CY202" s="131">
        <f>DB202</f>
        <v>154700</v>
      </c>
      <c r="CZ202" s="131"/>
      <c r="DA202" s="112"/>
      <c r="DB202" s="133">
        <v>154700</v>
      </c>
    </row>
    <row r="203" spans="1:106" ht="12.75">
      <c r="A203" s="254"/>
      <c r="B203" s="25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68"/>
      <c r="AW203" s="59"/>
      <c r="AX203" s="59"/>
      <c r="AY203" s="60"/>
      <c r="AZ203" s="190" t="s">
        <v>403</v>
      </c>
      <c r="BA203" s="190"/>
      <c r="BB203" s="190"/>
      <c r="BC203" s="190"/>
      <c r="BD203" s="190"/>
      <c r="BE203" s="190"/>
      <c r="BF203" s="190" t="s">
        <v>483</v>
      </c>
      <c r="BG203" s="190"/>
      <c r="BH203" s="190"/>
      <c r="BI203" s="190"/>
      <c r="BJ203" s="190"/>
      <c r="BK203" s="190"/>
      <c r="BL203" s="256">
        <f>CY203</f>
        <v>1073000</v>
      </c>
      <c r="BM203" s="257"/>
      <c r="BN203" s="257"/>
      <c r="BO203" s="257"/>
      <c r="BP203" s="257"/>
      <c r="BQ203" s="257"/>
      <c r="BR203" s="257"/>
      <c r="BS203" s="257"/>
      <c r="BT203" s="257"/>
      <c r="BU203" s="192">
        <v>1073000</v>
      </c>
      <c r="BV203" s="192"/>
      <c r="BW203" s="192"/>
      <c r="BX203" s="192"/>
      <c r="BY203" s="192"/>
      <c r="BZ203" s="192"/>
      <c r="CA203" s="192"/>
      <c r="CB203" s="192"/>
      <c r="CC203" s="192"/>
      <c r="CD203" s="192">
        <v>1073000</v>
      </c>
      <c r="CE203" s="192"/>
      <c r="CF203" s="192"/>
      <c r="CG203" s="192"/>
      <c r="CH203" s="192"/>
      <c r="CI203" s="192"/>
      <c r="CJ203" s="192"/>
      <c r="CK203" s="192"/>
      <c r="CL203" s="192"/>
      <c r="CM203" s="248"/>
      <c r="CN203" s="249"/>
      <c r="CO203" s="249"/>
      <c r="CP203" s="249"/>
      <c r="CQ203" s="249"/>
      <c r="CR203" s="249"/>
      <c r="CS203" s="249"/>
      <c r="CT203" s="249"/>
      <c r="CU203" s="250"/>
      <c r="CX203" s="125"/>
      <c r="CY203" s="131">
        <v>1073000</v>
      </c>
      <c r="CZ203" s="131"/>
      <c r="DA203" s="112">
        <f aca="true" t="shared" si="3" ref="DA203:DA284">CY203</f>
        <v>1073000</v>
      </c>
      <c r="DB203" s="133">
        <f aca="true" t="shared" si="4" ref="DB203:DB285">CY203</f>
        <v>1073000</v>
      </c>
    </row>
    <row r="204" spans="1:106" ht="12.75">
      <c r="A204" s="69"/>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68"/>
      <c r="AW204" s="59"/>
      <c r="AX204" s="59"/>
      <c r="AY204" s="60"/>
      <c r="AZ204" s="181" t="s">
        <v>505</v>
      </c>
      <c r="BA204" s="182"/>
      <c r="BB204" s="182"/>
      <c r="BC204" s="182"/>
      <c r="BD204" s="182"/>
      <c r="BE204" s="183"/>
      <c r="BF204" s="181" t="s">
        <v>487</v>
      </c>
      <c r="BG204" s="182"/>
      <c r="BH204" s="182"/>
      <c r="BI204" s="182"/>
      <c r="BJ204" s="182"/>
      <c r="BK204" s="183"/>
      <c r="BL204" s="258">
        <f>CZ204</f>
        <v>62200</v>
      </c>
      <c r="BM204" s="259"/>
      <c r="BN204" s="259"/>
      <c r="BO204" s="259"/>
      <c r="BP204" s="259"/>
      <c r="BQ204" s="259"/>
      <c r="BR204" s="259"/>
      <c r="BS204" s="259"/>
      <c r="BT204" s="260"/>
      <c r="BU204" s="75"/>
      <c r="BV204" s="76"/>
      <c r="BW204" s="76"/>
      <c r="BX204" s="76"/>
      <c r="BY204" s="76"/>
      <c r="BZ204" s="76"/>
      <c r="CA204" s="76"/>
      <c r="CB204" s="76"/>
      <c r="CC204" s="77"/>
      <c r="CD204" s="75"/>
      <c r="CE204" s="76"/>
      <c r="CF204" s="76"/>
      <c r="CG204" s="76"/>
      <c r="CH204" s="76"/>
      <c r="CI204" s="76"/>
      <c r="CJ204" s="76"/>
      <c r="CK204" s="76"/>
      <c r="CL204" s="77"/>
      <c r="CM204" s="248"/>
      <c r="CN204" s="249"/>
      <c r="CO204" s="249"/>
      <c r="CP204" s="249"/>
      <c r="CQ204" s="249"/>
      <c r="CR204" s="249"/>
      <c r="CS204" s="249"/>
      <c r="CT204" s="249"/>
      <c r="CU204" s="250"/>
      <c r="CX204" s="125"/>
      <c r="CY204" s="131"/>
      <c r="CZ204" s="131">
        <v>62200</v>
      </c>
      <c r="DA204" s="169"/>
      <c r="DB204" s="133"/>
    </row>
    <row r="205" spans="1:106" ht="12.75">
      <c r="A205" s="69"/>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68"/>
      <c r="AW205" s="59"/>
      <c r="AX205" s="59"/>
      <c r="AY205" s="60"/>
      <c r="AZ205" s="181" t="s">
        <v>506</v>
      </c>
      <c r="BA205" s="182"/>
      <c r="BB205" s="182"/>
      <c r="BC205" s="182"/>
      <c r="BD205" s="182"/>
      <c r="BE205" s="183"/>
      <c r="BF205" s="181" t="s">
        <v>487</v>
      </c>
      <c r="BG205" s="182"/>
      <c r="BH205" s="182"/>
      <c r="BI205" s="182"/>
      <c r="BJ205" s="182"/>
      <c r="BK205" s="183"/>
      <c r="BL205" s="258">
        <f>CZ205</f>
        <v>29800</v>
      </c>
      <c r="BM205" s="259"/>
      <c r="BN205" s="259"/>
      <c r="BO205" s="259"/>
      <c r="BP205" s="259"/>
      <c r="BQ205" s="259"/>
      <c r="BR205" s="259"/>
      <c r="BS205" s="259"/>
      <c r="BT205" s="260"/>
      <c r="BU205" s="75"/>
      <c r="BV205" s="76"/>
      <c r="BW205" s="76"/>
      <c r="BX205" s="76"/>
      <c r="BY205" s="76"/>
      <c r="BZ205" s="76"/>
      <c r="CA205" s="76"/>
      <c r="CB205" s="76"/>
      <c r="CC205" s="77"/>
      <c r="CD205" s="75"/>
      <c r="CE205" s="76"/>
      <c r="CF205" s="76"/>
      <c r="CG205" s="76"/>
      <c r="CH205" s="76"/>
      <c r="CI205" s="76"/>
      <c r="CJ205" s="76"/>
      <c r="CK205" s="76"/>
      <c r="CL205" s="77"/>
      <c r="CM205" s="248"/>
      <c r="CN205" s="249"/>
      <c r="CO205" s="249"/>
      <c r="CP205" s="249"/>
      <c r="CQ205" s="249"/>
      <c r="CR205" s="249"/>
      <c r="CS205" s="249"/>
      <c r="CT205" s="249"/>
      <c r="CU205" s="250"/>
      <c r="CX205" s="125"/>
      <c r="CY205" s="131"/>
      <c r="CZ205" s="131">
        <v>29800</v>
      </c>
      <c r="DA205" s="169"/>
      <c r="DB205" s="133"/>
    </row>
    <row r="206" spans="1:106" ht="12.75">
      <c r="A206" s="69"/>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68"/>
      <c r="AW206" s="59"/>
      <c r="AX206" s="59"/>
      <c r="AY206" s="60"/>
      <c r="AZ206" s="190" t="s">
        <v>408</v>
      </c>
      <c r="BA206" s="190"/>
      <c r="BB206" s="190"/>
      <c r="BC206" s="190"/>
      <c r="BD206" s="190"/>
      <c r="BE206" s="190"/>
      <c r="BF206" s="190" t="s">
        <v>363</v>
      </c>
      <c r="BG206" s="190"/>
      <c r="BH206" s="190"/>
      <c r="BI206" s="190"/>
      <c r="BJ206" s="190"/>
      <c r="BK206" s="190"/>
      <c r="BL206" s="184">
        <f>CZ206</f>
        <v>6300</v>
      </c>
      <c r="BM206" s="208"/>
      <c r="BN206" s="208"/>
      <c r="BO206" s="208"/>
      <c r="BP206" s="208"/>
      <c r="BQ206" s="208"/>
      <c r="BR206" s="208"/>
      <c r="BS206" s="208"/>
      <c r="BT206" s="209"/>
      <c r="BU206" s="210"/>
      <c r="BV206" s="208"/>
      <c r="BW206" s="208"/>
      <c r="BX206" s="208"/>
      <c r="BY206" s="208"/>
      <c r="BZ206" s="208"/>
      <c r="CA206" s="208"/>
      <c r="CB206" s="208"/>
      <c r="CC206" s="209"/>
      <c r="CD206" s="210"/>
      <c r="CE206" s="208"/>
      <c r="CF206" s="208"/>
      <c r="CG206" s="208"/>
      <c r="CH206" s="208"/>
      <c r="CI206" s="208"/>
      <c r="CJ206" s="208"/>
      <c r="CK206" s="208"/>
      <c r="CL206" s="209"/>
      <c r="CM206" s="248"/>
      <c r="CN206" s="249"/>
      <c r="CO206" s="249"/>
      <c r="CP206" s="249"/>
      <c r="CQ206" s="249"/>
      <c r="CR206" s="249"/>
      <c r="CS206" s="249"/>
      <c r="CT206" s="249"/>
      <c r="CU206" s="250"/>
      <c r="CX206" s="111"/>
      <c r="CY206" s="112"/>
      <c r="CZ206" s="112">
        <v>6300</v>
      </c>
      <c r="DA206" s="112">
        <f t="shared" si="3"/>
        <v>0</v>
      </c>
      <c r="DB206" s="133">
        <f t="shared" si="4"/>
        <v>0</v>
      </c>
    </row>
    <row r="207" spans="1:106" ht="12.75">
      <c r="A207" s="69"/>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68"/>
      <c r="AW207" s="59"/>
      <c r="AX207" s="59"/>
      <c r="AY207" s="60"/>
      <c r="AZ207" s="181" t="s">
        <v>500</v>
      </c>
      <c r="BA207" s="182"/>
      <c r="BB207" s="182"/>
      <c r="BC207" s="182"/>
      <c r="BD207" s="182"/>
      <c r="BE207" s="183"/>
      <c r="BF207" s="181" t="s">
        <v>499</v>
      </c>
      <c r="BG207" s="182"/>
      <c r="BH207" s="182"/>
      <c r="BI207" s="182"/>
      <c r="BJ207" s="182"/>
      <c r="BK207" s="183"/>
      <c r="BL207" s="184">
        <f>CZ207</f>
        <v>252000</v>
      </c>
      <c r="BM207" s="185"/>
      <c r="BN207" s="185"/>
      <c r="BO207" s="185"/>
      <c r="BP207" s="185"/>
      <c r="BQ207" s="185"/>
      <c r="BR207" s="185"/>
      <c r="BS207" s="185"/>
      <c r="BT207" s="186"/>
      <c r="BU207" s="75"/>
      <c r="BV207" s="164"/>
      <c r="BW207" s="164"/>
      <c r="BX207" s="164"/>
      <c r="BY207" s="164"/>
      <c r="BZ207" s="164"/>
      <c r="CA207" s="164"/>
      <c r="CB207" s="164"/>
      <c r="CC207" s="165"/>
      <c r="CD207" s="75"/>
      <c r="CE207" s="164"/>
      <c r="CF207" s="164"/>
      <c r="CG207" s="164"/>
      <c r="CH207" s="164"/>
      <c r="CI207" s="164"/>
      <c r="CJ207" s="164"/>
      <c r="CK207" s="164"/>
      <c r="CL207" s="165"/>
      <c r="CM207" s="248"/>
      <c r="CN207" s="249"/>
      <c r="CO207" s="249"/>
      <c r="CP207" s="249"/>
      <c r="CQ207" s="249"/>
      <c r="CR207" s="249"/>
      <c r="CS207" s="249"/>
      <c r="CT207" s="249"/>
      <c r="CU207" s="250"/>
      <c r="CX207" s="125"/>
      <c r="CY207" s="131"/>
      <c r="CZ207" s="131">
        <v>252000</v>
      </c>
      <c r="DA207" s="163"/>
      <c r="DB207" s="133"/>
    </row>
    <row r="208" spans="1:106" ht="12.75">
      <c r="A208" s="254"/>
      <c r="B208" s="25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68"/>
      <c r="AW208" s="59"/>
      <c r="AX208" s="59"/>
      <c r="AY208" s="60"/>
      <c r="AZ208" s="190" t="s">
        <v>465</v>
      </c>
      <c r="BA208" s="190"/>
      <c r="BB208" s="190"/>
      <c r="BC208" s="190"/>
      <c r="BD208" s="190"/>
      <c r="BE208" s="190"/>
      <c r="BF208" s="190" t="s">
        <v>484</v>
      </c>
      <c r="BG208" s="190"/>
      <c r="BH208" s="190"/>
      <c r="BI208" s="190"/>
      <c r="BJ208" s="190"/>
      <c r="BK208" s="190"/>
      <c r="BL208" s="191">
        <f>CZ208</f>
        <v>50400</v>
      </c>
      <c r="BM208" s="192"/>
      <c r="BN208" s="192"/>
      <c r="BO208" s="192"/>
      <c r="BP208" s="192"/>
      <c r="BQ208" s="192"/>
      <c r="BR208" s="192"/>
      <c r="BS208" s="192"/>
      <c r="BT208" s="192"/>
      <c r="BU208" s="192"/>
      <c r="BV208" s="192"/>
      <c r="BW208" s="192"/>
      <c r="BX208" s="192"/>
      <c r="BY208" s="192"/>
      <c r="BZ208" s="192"/>
      <c r="CA208" s="192"/>
      <c r="CB208" s="192"/>
      <c r="CC208" s="192"/>
      <c r="CD208" s="192"/>
      <c r="CE208" s="192"/>
      <c r="CF208" s="192"/>
      <c r="CG208" s="192"/>
      <c r="CH208" s="192"/>
      <c r="CI208" s="192"/>
      <c r="CJ208" s="192"/>
      <c r="CK208" s="192"/>
      <c r="CL208" s="192"/>
      <c r="CM208" s="248"/>
      <c r="CN208" s="249"/>
      <c r="CO208" s="249"/>
      <c r="CP208" s="249"/>
      <c r="CQ208" s="249"/>
      <c r="CR208" s="249"/>
      <c r="CS208" s="249"/>
      <c r="CT208" s="249"/>
      <c r="CU208" s="250"/>
      <c r="CX208" s="125"/>
      <c r="CY208" s="131"/>
      <c r="CZ208" s="131">
        <v>50400</v>
      </c>
      <c r="DA208" s="112"/>
      <c r="DB208" s="133">
        <f t="shared" si="4"/>
        <v>0</v>
      </c>
    </row>
    <row r="209" spans="1:106" ht="12.75">
      <c r="A209" s="254"/>
      <c r="B209" s="25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68"/>
      <c r="AW209" s="59"/>
      <c r="AX209" s="59"/>
      <c r="AY209" s="60"/>
      <c r="AZ209" s="190" t="s">
        <v>492</v>
      </c>
      <c r="BA209" s="190"/>
      <c r="BB209" s="190"/>
      <c r="BC209" s="190"/>
      <c r="BD209" s="190"/>
      <c r="BE209" s="190"/>
      <c r="BF209" s="190" t="s">
        <v>363</v>
      </c>
      <c r="BG209" s="190"/>
      <c r="BH209" s="190"/>
      <c r="BI209" s="190"/>
      <c r="BJ209" s="190"/>
      <c r="BK209" s="190"/>
      <c r="BL209" s="191">
        <f aca="true" t="shared" si="5" ref="BL209:BL214">CZ209</f>
        <v>232804</v>
      </c>
      <c r="BM209" s="192"/>
      <c r="BN209" s="192"/>
      <c r="BO209" s="192"/>
      <c r="BP209" s="192"/>
      <c r="BQ209" s="192"/>
      <c r="BR209" s="192"/>
      <c r="BS209" s="192"/>
      <c r="BT209" s="192"/>
      <c r="BU209" s="192"/>
      <c r="BV209" s="192"/>
      <c r="BW209" s="192"/>
      <c r="BX209" s="192"/>
      <c r="BY209" s="192"/>
      <c r="BZ209" s="192"/>
      <c r="CA209" s="192"/>
      <c r="CB209" s="192"/>
      <c r="CC209" s="192"/>
      <c r="CD209" s="192"/>
      <c r="CE209" s="192"/>
      <c r="CF209" s="192"/>
      <c r="CG209" s="192"/>
      <c r="CH209" s="192"/>
      <c r="CI209" s="192"/>
      <c r="CJ209" s="192"/>
      <c r="CK209" s="192"/>
      <c r="CL209" s="192"/>
      <c r="CM209" s="248"/>
      <c r="CN209" s="249"/>
      <c r="CO209" s="249"/>
      <c r="CP209" s="249"/>
      <c r="CQ209" s="249"/>
      <c r="CR209" s="249"/>
      <c r="CS209" s="249"/>
      <c r="CT209" s="249"/>
      <c r="CU209" s="250"/>
      <c r="CX209" s="125"/>
      <c r="CY209" s="131"/>
      <c r="CZ209" s="131">
        <v>232804</v>
      </c>
      <c r="DA209" s="112">
        <f t="shared" si="3"/>
        <v>0</v>
      </c>
      <c r="DB209" s="133">
        <f t="shared" si="4"/>
        <v>0</v>
      </c>
    </row>
    <row r="210" spans="1:106" ht="12.75">
      <c r="A210" s="69"/>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68"/>
      <c r="AW210" s="59"/>
      <c r="AX210" s="59"/>
      <c r="AY210" s="60"/>
      <c r="AZ210" s="190" t="s">
        <v>410</v>
      </c>
      <c r="BA210" s="190"/>
      <c r="BB210" s="190"/>
      <c r="BC210" s="190"/>
      <c r="BD210" s="190"/>
      <c r="BE210" s="190"/>
      <c r="BF210" s="190" t="s">
        <v>484</v>
      </c>
      <c r="BG210" s="190"/>
      <c r="BH210" s="190"/>
      <c r="BI210" s="190"/>
      <c r="BJ210" s="190"/>
      <c r="BK210" s="190"/>
      <c r="BL210" s="191">
        <f t="shared" si="5"/>
        <v>96955.52</v>
      </c>
      <c r="BM210" s="192"/>
      <c r="BN210" s="192"/>
      <c r="BO210" s="192"/>
      <c r="BP210" s="192"/>
      <c r="BQ210" s="192"/>
      <c r="BR210" s="192"/>
      <c r="BS210" s="192"/>
      <c r="BT210" s="192"/>
      <c r="BU210" s="192"/>
      <c r="BV210" s="192"/>
      <c r="BW210" s="192"/>
      <c r="BX210" s="192"/>
      <c r="BY210" s="192"/>
      <c r="BZ210" s="192"/>
      <c r="CA210" s="192"/>
      <c r="CB210" s="192"/>
      <c r="CC210" s="192"/>
      <c r="CD210" s="192"/>
      <c r="CE210" s="192"/>
      <c r="CF210" s="192"/>
      <c r="CG210" s="192"/>
      <c r="CH210" s="192"/>
      <c r="CI210" s="192"/>
      <c r="CJ210" s="192"/>
      <c r="CK210" s="192"/>
      <c r="CL210" s="192"/>
      <c r="CM210" s="248"/>
      <c r="CN210" s="249"/>
      <c r="CO210" s="249"/>
      <c r="CP210" s="249"/>
      <c r="CQ210" s="249"/>
      <c r="CR210" s="249"/>
      <c r="CS210" s="249"/>
      <c r="CT210" s="249"/>
      <c r="CU210" s="250"/>
      <c r="CX210" s="125"/>
      <c r="CY210" s="131"/>
      <c r="CZ210" s="131">
        <v>96955.52</v>
      </c>
      <c r="DA210" s="112">
        <f t="shared" si="3"/>
        <v>0</v>
      </c>
      <c r="DB210" s="133">
        <f t="shared" si="4"/>
        <v>0</v>
      </c>
    </row>
    <row r="211" spans="1:106" ht="12.75">
      <c r="A211" s="69"/>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68"/>
      <c r="AW211" s="59"/>
      <c r="AX211" s="59"/>
      <c r="AY211" s="60"/>
      <c r="AZ211" s="190" t="s">
        <v>481</v>
      </c>
      <c r="BA211" s="190"/>
      <c r="BB211" s="190"/>
      <c r="BC211" s="190"/>
      <c r="BD211" s="190"/>
      <c r="BE211" s="190"/>
      <c r="BF211" s="190" t="s">
        <v>363</v>
      </c>
      <c r="BG211" s="190"/>
      <c r="BH211" s="190"/>
      <c r="BI211" s="190"/>
      <c r="BJ211" s="190"/>
      <c r="BK211" s="190"/>
      <c r="BL211" s="191">
        <f t="shared" si="5"/>
        <v>1152000</v>
      </c>
      <c r="BM211" s="192"/>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192"/>
      <c r="CJ211" s="192"/>
      <c r="CK211" s="192"/>
      <c r="CL211" s="192"/>
      <c r="CM211" s="248"/>
      <c r="CN211" s="249"/>
      <c r="CO211" s="249"/>
      <c r="CP211" s="249"/>
      <c r="CQ211" s="249"/>
      <c r="CR211" s="249"/>
      <c r="CS211" s="249"/>
      <c r="CT211" s="249"/>
      <c r="CU211" s="250"/>
      <c r="CX211" s="111"/>
      <c r="CY211" s="112"/>
      <c r="CZ211" s="112">
        <v>1152000</v>
      </c>
      <c r="DA211" s="112">
        <f t="shared" si="3"/>
        <v>0</v>
      </c>
      <c r="DB211" s="133"/>
    </row>
    <row r="212" spans="1:106" ht="12.75">
      <c r="A212" s="69"/>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68"/>
      <c r="AW212" s="59"/>
      <c r="AX212" s="59"/>
      <c r="AY212" s="60"/>
      <c r="AZ212" s="190" t="s">
        <v>509</v>
      </c>
      <c r="BA212" s="190"/>
      <c r="BB212" s="190"/>
      <c r="BC212" s="190"/>
      <c r="BD212" s="190"/>
      <c r="BE212" s="190"/>
      <c r="BF212" s="190" t="s">
        <v>484</v>
      </c>
      <c r="BG212" s="190"/>
      <c r="BH212" s="190"/>
      <c r="BI212" s="190"/>
      <c r="BJ212" s="190"/>
      <c r="BK212" s="190"/>
      <c r="BL212" s="191">
        <f t="shared" si="5"/>
        <v>1017600</v>
      </c>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248"/>
      <c r="CN212" s="249"/>
      <c r="CO212" s="249"/>
      <c r="CP212" s="249"/>
      <c r="CQ212" s="249"/>
      <c r="CR212" s="249"/>
      <c r="CS212" s="249"/>
      <c r="CT212" s="249"/>
      <c r="CU212" s="250"/>
      <c r="CX212" s="125"/>
      <c r="CY212" s="131"/>
      <c r="CZ212" s="131">
        <v>1017600</v>
      </c>
      <c r="DA212" s="112"/>
      <c r="DB212" s="133">
        <f t="shared" si="4"/>
        <v>0</v>
      </c>
    </row>
    <row r="213" spans="1:106" ht="12.75">
      <c r="A213" s="69"/>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68"/>
      <c r="AW213" s="59"/>
      <c r="AX213" s="59"/>
      <c r="AY213" s="60"/>
      <c r="AZ213" s="181" t="s">
        <v>419</v>
      </c>
      <c r="BA213" s="182"/>
      <c r="BB213" s="182"/>
      <c r="BC213" s="182"/>
      <c r="BD213" s="182"/>
      <c r="BE213" s="183"/>
      <c r="BF213" s="181" t="s">
        <v>484</v>
      </c>
      <c r="BG213" s="182"/>
      <c r="BH213" s="182"/>
      <c r="BI213" s="182"/>
      <c r="BJ213" s="182"/>
      <c r="BK213" s="183"/>
      <c r="BL213" s="202">
        <f t="shared" si="5"/>
        <v>268796.17</v>
      </c>
      <c r="BM213" s="208"/>
      <c r="BN213" s="208"/>
      <c r="BO213" s="208"/>
      <c r="BP213" s="208"/>
      <c r="BQ213" s="208"/>
      <c r="BR213" s="208"/>
      <c r="BS213" s="208"/>
      <c r="BT213" s="209"/>
      <c r="BU213" s="210"/>
      <c r="BV213" s="208"/>
      <c r="BW213" s="208"/>
      <c r="BX213" s="208"/>
      <c r="BY213" s="208"/>
      <c r="BZ213" s="208"/>
      <c r="CA213" s="208"/>
      <c r="CB213" s="208"/>
      <c r="CC213" s="209"/>
      <c r="CD213" s="210"/>
      <c r="CE213" s="208"/>
      <c r="CF213" s="208"/>
      <c r="CG213" s="208"/>
      <c r="CH213" s="208"/>
      <c r="CI213" s="208"/>
      <c r="CJ213" s="208"/>
      <c r="CK213" s="208"/>
      <c r="CL213" s="209"/>
      <c r="CM213" s="248"/>
      <c r="CN213" s="249"/>
      <c r="CO213" s="249"/>
      <c r="CP213" s="249"/>
      <c r="CQ213" s="249"/>
      <c r="CR213" s="249"/>
      <c r="CS213" s="249"/>
      <c r="CT213" s="249"/>
      <c r="CU213" s="250"/>
      <c r="CX213" s="125"/>
      <c r="CY213" s="131"/>
      <c r="CZ213" s="131">
        <v>268796.17</v>
      </c>
      <c r="DA213" s="112">
        <f t="shared" si="3"/>
        <v>0</v>
      </c>
      <c r="DB213" s="133">
        <f t="shared" si="4"/>
        <v>0</v>
      </c>
    </row>
    <row r="214" spans="1:106" ht="12.75">
      <c r="A214" s="69"/>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68"/>
      <c r="AW214" s="59"/>
      <c r="AX214" s="59"/>
      <c r="AY214" s="60"/>
      <c r="AZ214" s="181" t="s">
        <v>471</v>
      </c>
      <c r="BA214" s="182"/>
      <c r="BB214" s="182"/>
      <c r="BC214" s="182"/>
      <c r="BD214" s="182"/>
      <c r="BE214" s="183"/>
      <c r="BF214" s="181" t="s">
        <v>484</v>
      </c>
      <c r="BG214" s="182"/>
      <c r="BH214" s="182"/>
      <c r="BI214" s="182"/>
      <c r="BJ214" s="182"/>
      <c r="BK214" s="183"/>
      <c r="BL214" s="202">
        <f t="shared" si="5"/>
        <v>1352.54</v>
      </c>
      <c r="BM214" s="208"/>
      <c r="BN214" s="208"/>
      <c r="BO214" s="208"/>
      <c r="BP214" s="208"/>
      <c r="BQ214" s="208"/>
      <c r="BR214" s="208"/>
      <c r="BS214" s="208"/>
      <c r="BT214" s="209"/>
      <c r="BU214" s="210"/>
      <c r="BV214" s="208"/>
      <c r="BW214" s="208"/>
      <c r="BX214" s="208"/>
      <c r="BY214" s="208"/>
      <c r="BZ214" s="208"/>
      <c r="CA214" s="208"/>
      <c r="CB214" s="208"/>
      <c r="CC214" s="209"/>
      <c r="CD214" s="210"/>
      <c r="CE214" s="208"/>
      <c r="CF214" s="208"/>
      <c r="CG214" s="208"/>
      <c r="CH214" s="208"/>
      <c r="CI214" s="208"/>
      <c r="CJ214" s="208"/>
      <c r="CK214" s="208"/>
      <c r="CL214" s="209"/>
      <c r="CM214" s="248"/>
      <c r="CN214" s="249"/>
      <c r="CO214" s="249"/>
      <c r="CP214" s="249"/>
      <c r="CQ214" s="249"/>
      <c r="CR214" s="249"/>
      <c r="CS214" s="249"/>
      <c r="CT214" s="249"/>
      <c r="CU214" s="250"/>
      <c r="CX214" s="111"/>
      <c r="CY214" s="112"/>
      <c r="CZ214" s="112">
        <v>1352.54</v>
      </c>
      <c r="DA214" s="112">
        <f t="shared" si="3"/>
        <v>0</v>
      </c>
      <c r="DB214" s="133"/>
    </row>
    <row r="215" spans="1:106" ht="12.75">
      <c r="A215" s="69"/>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68"/>
      <c r="AW215" s="59"/>
      <c r="AX215" s="59"/>
      <c r="AY215" s="60"/>
      <c r="AZ215" s="190" t="s">
        <v>523</v>
      </c>
      <c r="BA215" s="190"/>
      <c r="BB215" s="190"/>
      <c r="BC215" s="190"/>
      <c r="BD215" s="190"/>
      <c r="BE215" s="190"/>
      <c r="BF215" s="190" t="s">
        <v>484</v>
      </c>
      <c r="BG215" s="190"/>
      <c r="BH215" s="190"/>
      <c r="BI215" s="190"/>
      <c r="BJ215" s="190"/>
      <c r="BK215" s="190"/>
      <c r="BL215" s="192">
        <f>CZ215</f>
        <v>46700</v>
      </c>
      <c r="BM215" s="192"/>
      <c r="BN215" s="192"/>
      <c r="BO215" s="192"/>
      <c r="BP215" s="192"/>
      <c r="BQ215" s="192"/>
      <c r="BR215" s="192"/>
      <c r="BS215" s="192"/>
      <c r="BT215" s="192"/>
      <c r="BU215" s="192"/>
      <c r="BV215" s="192"/>
      <c r="BW215" s="192"/>
      <c r="BX215" s="192"/>
      <c r="BY215" s="192"/>
      <c r="BZ215" s="192"/>
      <c r="CA215" s="192"/>
      <c r="CB215" s="192"/>
      <c r="CC215" s="192"/>
      <c r="CD215" s="192"/>
      <c r="CE215" s="192"/>
      <c r="CF215" s="192"/>
      <c r="CG215" s="192"/>
      <c r="CH215" s="192"/>
      <c r="CI215" s="192"/>
      <c r="CJ215" s="192"/>
      <c r="CK215" s="192"/>
      <c r="CL215" s="192"/>
      <c r="CM215" s="248"/>
      <c r="CN215" s="249"/>
      <c r="CO215" s="249"/>
      <c r="CP215" s="249"/>
      <c r="CQ215" s="249"/>
      <c r="CR215" s="249"/>
      <c r="CS215" s="249"/>
      <c r="CT215" s="249"/>
      <c r="CU215" s="250"/>
      <c r="CX215" s="125"/>
      <c r="CY215" s="131"/>
      <c r="CZ215" s="131">
        <v>46700</v>
      </c>
      <c r="DA215" s="112"/>
      <c r="DB215" s="133">
        <f t="shared" si="4"/>
        <v>0</v>
      </c>
    </row>
    <row r="216" spans="1:106" ht="12.75">
      <c r="A216" s="69"/>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68"/>
      <c r="AW216" s="59"/>
      <c r="AX216" s="59"/>
      <c r="AY216" s="60"/>
      <c r="AZ216" s="190" t="s">
        <v>524</v>
      </c>
      <c r="BA216" s="190"/>
      <c r="BB216" s="190"/>
      <c r="BC216" s="190"/>
      <c r="BD216" s="190"/>
      <c r="BE216" s="190"/>
      <c r="BF216" s="190" t="s">
        <v>484</v>
      </c>
      <c r="BG216" s="190"/>
      <c r="BH216" s="190"/>
      <c r="BI216" s="190"/>
      <c r="BJ216" s="190"/>
      <c r="BK216" s="190"/>
      <c r="BL216" s="192">
        <f>CZ216</f>
        <v>472</v>
      </c>
      <c r="BM216" s="192"/>
      <c r="BN216" s="192"/>
      <c r="BO216" s="192"/>
      <c r="BP216" s="192"/>
      <c r="BQ216" s="192"/>
      <c r="BR216" s="192"/>
      <c r="BS216" s="192"/>
      <c r="BT216" s="192"/>
      <c r="BU216" s="192"/>
      <c r="BV216" s="192"/>
      <c r="BW216" s="192"/>
      <c r="BX216" s="192"/>
      <c r="BY216" s="192"/>
      <c r="BZ216" s="192"/>
      <c r="CA216" s="192"/>
      <c r="CB216" s="192"/>
      <c r="CC216" s="192"/>
      <c r="CD216" s="192"/>
      <c r="CE216" s="192"/>
      <c r="CF216" s="192"/>
      <c r="CG216" s="192"/>
      <c r="CH216" s="192"/>
      <c r="CI216" s="192"/>
      <c r="CJ216" s="192"/>
      <c r="CK216" s="192"/>
      <c r="CL216" s="192"/>
      <c r="CM216" s="248"/>
      <c r="CN216" s="249"/>
      <c r="CO216" s="249"/>
      <c r="CP216" s="249"/>
      <c r="CQ216" s="249"/>
      <c r="CR216" s="249"/>
      <c r="CS216" s="249"/>
      <c r="CT216" s="249"/>
      <c r="CU216" s="250"/>
      <c r="CX216" s="125"/>
      <c r="CY216" s="131"/>
      <c r="CZ216" s="131">
        <v>472</v>
      </c>
      <c r="DA216" s="176"/>
      <c r="DB216" s="133"/>
    </row>
    <row r="217" spans="1:106" ht="12.75">
      <c r="A217" s="69"/>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68"/>
      <c r="AW217" s="59"/>
      <c r="AX217" s="59"/>
      <c r="AY217" s="60"/>
      <c r="AZ217" s="190" t="s">
        <v>405</v>
      </c>
      <c r="BA217" s="190"/>
      <c r="BB217" s="190"/>
      <c r="BC217" s="190"/>
      <c r="BD217" s="190"/>
      <c r="BE217" s="190"/>
      <c r="BF217" s="190" t="s">
        <v>484</v>
      </c>
      <c r="BG217" s="190"/>
      <c r="BH217" s="190"/>
      <c r="BI217" s="190"/>
      <c r="BJ217" s="190"/>
      <c r="BK217" s="190"/>
      <c r="BL217" s="191">
        <f aca="true" t="shared" si="6" ref="BL217:BL224">CZ217</f>
        <v>61734.84</v>
      </c>
      <c r="BM217" s="192"/>
      <c r="BN217" s="192"/>
      <c r="BO217" s="192"/>
      <c r="BP217" s="192"/>
      <c r="BQ217" s="192"/>
      <c r="BR217" s="192"/>
      <c r="BS217" s="192"/>
      <c r="BT217" s="192"/>
      <c r="BU217" s="192"/>
      <c r="BV217" s="192"/>
      <c r="BW217" s="192"/>
      <c r="BX217" s="192"/>
      <c r="BY217" s="192"/>
      <c r="BZ217" s="192"/>
      <c r="CA217" s="192"/>
      <c r="CB217" s="192"/>
      <c r="CC217" s="192"/>
      <c r="CD217" s="192"/>
      <c r="CE217" s="192"/>
      <c r="CF217" s="192"/>
      <c r="CG217" s="192"/>
      <c r="CH217" s="192"/>
      <c r="CI217" s="192"/>
      <c r="CJ217" s="192"/>
      <c r="CK217" s="192"/>
      <c r="CL217" s="192"/>
      <c r="CM217" s="248"/>
      <c r="CN217" s="249"/>
      <c r="CO217" s="249"/>
      <c r="CP217" s="249"/>
      <c r="CQ217" s="249"/>
      <c r="CR217" s="249"/>
      <c r="CS217" s="249"/>
      <c r="CT217" s="249"/>
      <c r="CU217" s="250"/>
      <c r="CX217" s="125"/>
      <c r="CY217" s="131"/>
      <c r="CZ217" s="131">
        <v>61734.84</v>
      </c>
      <c r="DA217" s="112">
        <f t="shared" si="3"/>
        <v>0</v>
      </c>
      <c r="DB217" s="133">
        <f t="shared" si="4"/>
        <v>0</v>
      </c>
    </row>
    <row r="218" spans="1:106" ht="12.75">
      <c r="A218" s="69"/>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68"/>
      <c r="AW218" s="59"/>
      <c r="AX218" s="59"/>
      <c r="AY218" s="60"/>
      <c r="AZ218" s="181" t="s">
        <v>415</v>
      </c>
      <c r="BA218" s="182"/>
      <c r="BB218" s="182"/>
      <c r="BC218" s="182"/>
      <c r="BD218" s="182"/>
      <c r="BE218" s="183"/>
      <c r="BF218" s="190" t="s">
        <v>484</v>
      </c>
      <c r="BG218" s="190"/>
      <c r="BH218" s="190"/>
      <c r="BI218" s="190"/>
      <c r="BJ218" s="190"/>
      <c r="BK218" s="190"/>
      <c r="BL218" s="191">
        <f t="shared" si="6"/>
        <v>155</v>
      </c>
      <c r="BM218" s="192"/>
      <c r="BN218" s="192"/>
      <c r="BO218" s="192"/>
      <c r="BP218" s="192"/>
      <c r="BQ218" s="192"/>
      <c r="BR218" s="192"/>
      <c r="BS218" s="192"/>
      <c r="BT218" s="192"/>
      <c r="BU218" s="192"/>
      <c r="BV218" s="192"/>
      <c r="BW218" s="192"/>
      <c r="BX218" s="192"/>
      <c r="BY218" s="192"/>
      <c r="BZ218" s="192"/>
      <c r="CA218" s="192"/>
      <c r="CB218" s="192"/>
      <c r="CC218" s="192"/>
      <c r="CD218" s="192"/>
      <c r="CE218" s="192"/>
      <c r="CF218" s="192"/>
      <c r="CG218" s="192"/>
      <c r="CH218" s="192"/>
      <c r="CI218" s="192"/>
      <c r="CJ218" s="192"/>
      <c r="CK218" s="192"/>
      <c r="CL218" s="192"/>
      <c r="CM218" s="248"/>
      <c r="CN218" s="249"/>
      <c r="CO218" s="249"/>
      <c r="CP218" s="249"/>
      <c r="CQ218" s="249"/>
      <c r="CR218" s="249"/>
      <c r="CS218" s="249"/>
      <c r="CT218" s="249"/>
      <c r="CU218" s="250"/>
      <c r="CX218" s="111"/>
      <c r="CY218" s="112"/>
      <c r="CZ218" s="112">
        <v>155</v>
      </c>
      <c r="DA218" s="112">
        <f t="shared" si="3"/>
        <v>0</v>
      </c>
      <c r="DB218" s="133">
        <f t="shared" si="4"/>
        <v>0</v>
      </c>
    </row>
    <row r="219" spans="1:106" ht="12.75">
      <c r="A219" s="69"/>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68"/>
      <c r="AW219" s="59"/>
      <c r="AX219" s="59"/>
      <c r="AY219" s="60"/>
      <c r="AZ219" s="181" t="s">
        <v>414</v>
      </c>
      <c r="BA219" s="182"/>
      <c r="BB219" s="182"/>
      <c r="BC219" s="182"/>
      <c r="BD219" s="182"/>
      <c r="BE219" s="183"/>
      <c r="BF219" s="190" t="s">
        <v>484</v>
      </c>
      <c r="BG219" s="190"/>
      <c r="BH219" s="190"/>
      <c r="BI219" s="190"/>
      <c r="BJ219" s="190"/>
      <c r="BK219" s="190"/>
      <c r="BL219" s="191">
        <f t="shared" si="6"/>
        <v>15400</v>
      </c>
      <c r="BM219" s="192"/>
      <c r="BN219" s="192"/>
      <c r="BO219" s="192"/>
      <c r="BP219" s="192"/>
      <c r="BQ219" s="192"/>
      <c r="BR219" s="192"/>
      <c r="BS219" s="192"/>
      <c r="BT219" s="192"/>
      <c r="BU219" s="192"/>
      <c r="BV219" s="192"/>
      <c r="BW219" s="192"/>
      <c r="BX219" s="192"/>
      <c r="BY219" s="192"/>
      <c r="BZ219" s="192"/>
      <c r="CA219" s="192"/>
      <c r="CB219" s="192"/>
      <c r="CC219" s="192"/>
      <c r="CD219" s="192"/>
      <c r="CE219" s="192"/>
      <c r="CF219" s="192"/>
      <c r="CG219" s="192"/>
      <c r="CH219" s="192"/>
      <c r="CI219" s="192"/>
      <c r="CJ219" s="192"/>
      <c r="CK219" s="192"/>
      <c r="CL219" s="192"/>
      <c r="CM219" s="248"/>
      <c r="CN219" s="249"/>
      <c r="CO219" s="249"/>
      <c r="CP219" s="249"/>
      <c r="CQ219" s="249"/>
      <c r="CR219" s="249"/>
      <c r="CS219" s="249"/>
      <c r="CT219" s="249"/>
      <c r="CU219" s="250"/>
      <c r="CX219" s="125"/>
      <c r="CY219" s="131"/>
      <c r="CZ219" s="131">
        <v>15400</v>
      </c>
      <c r="DA219" s="112">
        <f t="shared" si="3"/>
        <v>0</v>
      </c>
      <c r="DB219" s="133">
        <f t="shared" si="4"/>
        <v>0</v>
      </c>
    </row>
    <row r="220" spans="1:106" ht="12.75">
      <c r="A220" s="69"/>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68"/>
      <c r="AW220" s="59"/>
      <c r="AX220" s="59"/>
      <c r="AY220" s="60"/>
      <c r="AZ220" s="181" t="s">
        <v>413</v>
      </c>
      <c r="BA220" s="182"/>
      <c r="BB220" s="182"/>
      <c r="BC220" s="182"/>
      <c r="BD220" s="182"/>
      <c r="BE220" s="183"/>
      <c r="BF220" s="190" t="s">
        <v>484</v>
      </c>
      <c r="BG220" s="190"/>
      <c r="BH220" s="190"/>
      <c r="BI220" s="190"/>
      <c r="BJ220" s="190"/>
      <c r="BK220" s="190"/>
      <c r="BL220" s="191">
        <f t="shared" si="6"/>
        <v>7136.32</v>
      </c>
      <c r="BM220" s="192"/>
      <c r="BN220" s="192"/>
      <c r="BO220" s="192"/>
      <c r="BP220" s="192"/>
      <c r="BQ220" s="192"/>
      <c r="BR220" s="192"/>
      <c r="BS220" s="192"/>
      <c r="BT220" s="192"/>
      <c r="BU220" s="192"/>
      <c r="BV220" s="192"/>
      <c r="BW220" s="192"/>
      <c r="BX220" s="192"/>
      <c r="BY220" s="192"/>
      <c r="BZ220" s="192"/>
      <c r="CA220" s="192"/>
      <c r="CB220" s="192"/>
      <c r="CC220" s="192"/>
      <c r="CD220" s="192"/>
      <c r="CE220" s="192"/>
      <c r="CF220" s="192"/>
      <c r="CG220" s="192"/>
      <c r="CH220" s="192"/>
      <c r="CI220" s="192"/>
      <c r="CJ220" s="192"/>
      <c r="CK220" s="192"/>
      <c r="CL220" s="192"/>
      <c r="CM220" s="248"/>
      <c r="CN220" s="249"/>
      <c r="CO220" s="249"/>
      <c r="CP220" s="249"/>
      <c r="CQ220" s="249"/>
      <c r="CR220" s="249"/>
      <c r="CS220" s="249"/>
      <c r="CT220" s="249"/>
      <c r="CU220" s="250"/>
      <c r="CX220" s="125"/>
      <c r="CY220" s="131"/>
      <c r="CZ220" s="131">
        <v>7136.32</v>
      </c>
      <c r="DA220" s="112">
        <f t="shared" si="3"/>
        <v>0</v>
      </c>
      <c r="DB220" s="133">
        <f t="shared" si="4"/>
        <v>0</v>
      </c>
    </row>
    <row r="221" spans="1:106" ht="12.75">
      <c r="A221" s="69"/>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68"/>
      <c r="AW221" s="59"/>
      <c r="AX221" s="59"/>
      <c r="AY221" s="60"/>
      <c r="AZ221" s="190" t="s">
        <v>485</v>
      </c>
      <c r="BA221" s="190"/>
      <c r="BB221" s="190"/>
      <c r="BC221" s="190"/>
      <c r="BD221" s="190"/>
      <c r="BE221" s="190"/>
      <c r="BF221" s="190" t="s">
        <v>484</v>
      </c>
      <c r="BG221" s="190"/>
      <c r="BH221" s="190"/>
      <c r="BI221" s="190"/>
      <c r="BJ221" s="190"/>
      <c r="BK221" s="190"/>
      <c r="BL221" s="256">
        <f t="shared" si="6"/>
        <v>264000</v>
      </c>
      <c r="BM221" s="257"/>
      <c r="BN221" s="257"/>
      <c r="BO221" s="257"/>
      <c r="BP221" s="257"/>
      <c r="BQ221" s="257"/>
      <c r="BR221" s="257"/>
      <c r="BS221" s="257"/>
      <c r="BT221" s="257"/>
      <c r="BU221" s="192"/>
      <c r="BV221" s="192"/>
      <c r="BW221" s="192"/>
      <c r="BX221" s="192"/>
      <c r="BY221" s="192"/>
      <c r="BZ221" s="192"/>
      <c r="CA221" s="192"/>
      <c r="CB221" s="192"/>
      <c r="CC221" s="192"/>
      <c r="CD221" s="192"/>
      <c r="CE221" s="192"/>
      <c r="CF221" s="192"/>
      <c r="CG221" s="192"/>
      <c r="CH221" s="192"/>
      <c r="CI221" s="192"/>
      <c r="CJ221" s="192"/>
      <c r="CK221" s="192"/>
      <c r="CL221" s="192"/>
      <c r="CM221" s="248"/>
      <c r="CN221" s="249"/>
      <c r="CO221" s="249"/>
      <c r="CP221" s="249"/>
      <c r="CQ221" s="249"/>
      <c r="CR221" s="249"/>
      <c r="CS221" s="249"/>
      <c r="CT221" s="249"/>
      <c r="CU221" s="250"/>
      <c r="CX221" s="111"/>
      <c r="CY221" s="112"/>
      <c r="CZ221" s="112">
        <v>264000</v>
      </c>
      <c r="DA221" s="112">
        <f t="shared" si="3"/>
        <v>0</v>
      </c>
      <c r="DB221" s="133">
        <f t="shared" si="4"/>
        <v>0</v>
      </c>
    </row>
    <row r="222" spans="1:106" ht="12.75">
      <c r="A222" s="254"/>
      <c r="B222" s="255"/>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5"/>
      <c r="AB222" s="255"/>
      <c r="AC222" s="255"/>
      <c r="AD222" s="255"/>
      <c r="AE222" s="255"/>
      <c r="AF222" s="255"/>
      <c r="AG222" s="255"/>
      <c r="AH222" s="255"/>
      <c r="AI222" s="255"/>
      <c r="AJ222" s="255"/>
      <c r="AK222" s="255"/>
      <c r="AL222" s="255"/>
      <c r="AM222" s="255"/>
      <c r="AN222" s="255"/>
      <c r="AO222" s="255"/>
      <c r="AP222" s="255"/>
      <c r="AQ222" s="255"/>
      <c r="AR222" s="255"/>
      <c r="AS222" s="255"/>
      <c r="AT222" s="255"/>
      <c r="AU222" s="255"/>
      <c r="AV222" s="68"/>
      <c r="AW222" s="59"/>
      <c r="AX222" s="59"/>
      <c r="AY222" s="60"/>
      <c r="AZ222" s="190" t="s">
        <v>486</v>
      </c>
      <c r="BA222" s="190"/>
      <c r="BB222" s="190"/>
      <c r="BC222" s="190"/>
      <c r="BD222" s="190"/>
      <c r="BE222" s="190"/>
      <c r="BF222" s="190" t="s">
        <v>490</v>
      </c>
      <c r="BG222" s="190"/>
      <c r="BH222" s="190"/>
      <c r="BI222" s="190"/>
      <c r="BJ222" s="190"/>
      <c r="BK222" s="190"/>
      <c r="BL222" s="256">
        <f t="shared" si="6"/>
        <v>807000</v>
      </c>
      <c r="BM222" s="257"/>
      <c r="BN222" s="257"/>
      <c r="BO222" s="257"/>
      <c r="BP222" s="257"/>
      <c r="BQ222" s="257"/>
      <c r="BR222" s="257"/>
      <c r="BS222" s="257"/>
      <c r="BT222" s="257"/>
      <c r="BU222" s="192">
        <v>1026000</v>
      </c>
      <c r="BV222" s="192"/>
      <c r="BW222" s="192"/>
      <c r="BX222" s="192"/>
      <c r="BY222" s="192"/>
      <c r="BZ222" s="192"/>
      <c r="CA222" s="192"/>
      <c r="CB222" s="192"/>
      <c r="CC222" s="192"/>
      <c r="CD222" s="192">
        <v>1091000</v>
      </c>
      <c r="CE222" s="192"/>
      <c r="CF222" s="192"/>
      <c r="CG222" s="192"/>
      <c r="CH222" s="192"/>
      <c r="CI222" s="192"/>
      <c r="CJ222" s="192"/>
      <c r="CK222" s="192"/>
      <c r="CL222" s="192"/>
      <c r="CM222" s="248"/>
      <c r="CN222" s="249"/>
      <c r="CO222" s="249"/>
      <c r="CP222" s="249"/>
      <c r="CQ222" s="249"/>
      <c r="CR222" s="249"/>
      <c r="CS222" s="249"/>
      <c r="CT222" s="249"/>
      <c r="CU222" s="250"/>
      <c r="CX222" s="125"/>
      <c r="CY222" s="131"/>
      <c r="CZ222" s="131">
        <v>807000</v>
      </c>
      <c r="DA222" s="147"/>
      <c r="DB222" s="133"/>
    </row>
    <row r="223" spans="1:106" ht="12.75">
      <c r="A223" s="254"/>
      <c r="B223" s="25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68"/>
      <c r="AW223" s="59"/>
      <c r="AX223" s="59"/>
      <c r="AY223" s="60"/>
      <c r="AZ223" s="190" t="s">
        <v>486</v>
      </c>
      <c r="BA223" s="190"/>
      <c r="BB223" s="190"/>
      <c r="BC223" s="190"/>
      <c r="BD223" s="190"/>
      <c r="BE223" s="190"/>
      <c r="BF223" s="190" t="s">
        <v>430</v>
      </c>
      <c r="BG223" s="190"/>
      <c r="BH223" s="190"/>
      <c r="BI223" s="190"/>
      <c r="BJ223" s="190"/>
      <c r="BK223" s="190"/>
      <c r="BL223" s="257">
        <f t="shared" si="6"/>
        <v>1340</v>
      </c>
      <c r="BM223" s="257"/>
      <c r="BN223" s="257"/>
      <c r="BO223" s="257"/>
      <c r="BP223" s="257"/>
      <c r="BQ223" s="257"/>
      <c r="BR223" s="257"/>
      <c r="BS223" s="257"/>
      <c r="BT223" s="257"/>
      <c r="BU223" s="192"/>
      <c r="BV223" s="192"/>
      <c r="BW223" s="192"/>
      <c r="BX223" s="192"/>
      <c r="BY223" s="192"/>
      <c r="BZ223" s="192"/>
      <c r="CA223" s="192"/>
      <c r="CB223" s="192"/>
      <c r="CC223" s="192"/>
      <c r="CD223" s="192"/>
      <c r="CE223" s="192"/>
      <c r="CF223" s="192"/>
      <c r="CG223" s="192"/>
      <c r="CH223" s="192"/>
      <c r="CI223" s="192"/>
      <c r="CJ223" s="192"/>
      <c r="CK223" s="192"/>
      <c r="CL223" s="192"/>
      <c r="CM223" s="248"/>
      <c r="CN223" s="249"/>
      <c r="CO223" s="249"/>
      <c r="CP223" s="249"/>
      <c r="CQ223" s="249"/>
      <c r="CR223" s="249"/>
      <c r="CS223" s="249"/>
      <c r="CT223" s="249"/>
      <c r="CU223" s="250"/>
      <c r="CX223" s="125"/>
      <c r="CY223" s="131"/>
      <c r="CZ223" s="131">
        <v>1340</v>
      </c>
      <c r="DA223" s="112">
        <f t="shared" si="3"/>
        <v>0</v>
      </c>
      <c r="DB223" s="133">
        <f t="shared" si="4"/>
        <v>0</v>
      </c>
    </row>
    <row r="224" spans="1:106" ht="12.75">
      <c r="A224" s="254"/>
      <c r="B224" s="25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c r="AJ224" s="255"/>
      <c r="AK224" s="255"/>
      <c r="AL224" s="255"/>
      <c r="AM224" s="255"/>
      <c r="AN224" s="255"/>
      <c r="AO224" s="255"/>
      <c r="AP224" s="255"/>
      <c r="AQ224" s="255"/>
      <c r="AR224" s="255"/>
      <c r="AS224" s="255"/>
      <c r="AT224" s="255"/>
      <c r="AU224" s="255"/>
      <c r="AV224" s="68"/>
      <c r="AW224" s="59"/>
      <c r="AX224" s="59"/>
      <c r="AY224" s="60"/>
      <c r="AZ224" s="190" t="s">
        <v>416</v>
      </c>
      <c r="BA224" s="190"/>
      <c r="BB224" s="190"/>
      <c r="BC224" s="190"/>
      <c r="BD224" s="190"/>
      <c r="BE224" s="190"/>
      <c r="BF224" s="190" t="s">
        <v>487</v>
      </c>
      <c r="BG224" s="190"/>
      <c r="BH224" s="190"/>
      <c r="BI224" s="190"/>
      <c r="BJ224" s="190"/>
      <c r="BK224" s="190"/>
      <c r="BL224" s="257">
        <f t="shared" si="6"/>
        <v>3091</v>
      </c>
      <c r="BM224" s="257"/>
      <c r="BN224" s="257"/>
      <c r="BO224" s="257"/>
      <c r="BP224" s="257"/>
      <c r="BQ224" s="257"/>
      <c r="BR224" s="257"/>
      <c r="BS224" s="257"/>
      <c r="BT224" s="257"/>
      <c r="BU224" s="192"/>
      <c r="BV224" s="192"/>
      <c r="BW224" s="192"/>
      <c r="BX224" s="192"/>
      <c r="BY224" s="192"/>
      <c r="BZ224" s="192"/>
      <c r="CA224" s="192"/>
      <c r="CB224" s="192"/>
      <c r="CC224" s="192"/>
      <c r="CD224" s="192"/>
      <c r="CE224" s="192"/>
      <c r="CF224" s="192"/>
      <c r="CG224" s="192"/>
      <c r="CH224" s="192"/>
      <c r="CI224" s="192"/>
      <c r="CJ224" s="192"/>
      <c r="CK224" s="192"/>
      <c r="CL224" s="192"/>
      <c r="CM224" s="248"/>
      <c r="CN224" s="249"/>
      <c r="CO224" s="249"/>
      <c r="CP224" s="249"/>
      <c r="CQ224" s="249"/>
      <c r="CR224" s="249"/>
      <c r="CS224" s="249"/>
      <c r="CT224" s="249"/>
      <c r="CU224" s="250"/>
      <c r="CX224" s="125"/>
      <c r="CY224" s="131"/>
      <c r="CZ224" s="131">
        <v>3091</v>
      </c>
      <c r="DA224" s="112">
        <f t="shared" si="3"/>
        <v>0</v>
      </c>
      <c r="DB224" s="133">
        <f t="shared" si="4"/>
        <v>0</v>
      </c>
    </row>
    <row r="225" spans="1:106" ht="12.75">
      <c r="A225" s="254"/>
      <c r="B225" s="255"/>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255"/>
      <c r="AT225" s="255"/>
      <c r="AU225" s="255"/>
      <c r="AV225" s="68"/>
      <c r="AW225" s="59"/>
      <c r="AX225" s="59"/>
      <c r="AY225" s="60"/>
      <c r="AZ225" s="190" t="s">
        <v>365</v>
      </c>
      <c r="BA225" s="190"/>
      <c r="BB225" s="190"/>
      <c r="BC225" s="190"/>
      <c r="BD225" s="190"/>
      <c r="BE225" s="190"/>
      <c r="BF225" s="190" t="s">
        <v>364</v>
      </c>
      <c r="BG225" s="190"/>
      <c r="BH225" s="190"/>
      <c r="BI225" s="190"/>
      <c r="BJ225" s="190"/>
      <c r="BK225" s="190"/>
      <c r="BL225" s="192"/>
      <c r="BM225" s="192"/>
      <c r="BN225" s="192"/>
      <c r="BO225" s="192"/>
      <c r="BP225" s="192"/>
      <c r="BQ225" s="192"/>
      <c r="BR225" s="192"/>
      <c r="BS225" s="192"/>
      <c r="BT225" s="192"/>
      <c r="BU225" s="192"/>
      <c r="BV225" s="192"/>
      <c r="BW225" s="192"/>
      <c r="BX225" s="192"/>
      <c r="BY225" s="192"/>
      <c r="BZ225" s="192"/>
      <c r="CA225" s="192"/>
      <c r="CB225" s="192"/>
      <c r="CC225" s="192"/>
      <c r="CD225" s="192"/>
      <c r="CE225" s="192"/>
      <c r="CF225" s="192"/>
      <c r="CG225" s="192"/>
      <c r="CH225" s="192"/>
      <c r="CI225" s="192"/>
      <c r="CJ225" s="192"/>
      <c r="CK225" s="192"/>
      <c r="CL225" s="192"/>
      <c r="CM225" s="248"/>
      <c r="CN225" s="249"/>
      <c r="CO225" s="249"/>
      <c r="CP225" s="249"/>
      <c r="CQ225" s="249"/>
      <c r="CR225" s="249"/>
      <c r="CS225" s="249"/>
      <c r="CT225" s="249"/>
      <c r="CU225" s="250"/>
      <c r="CX225" s="125"/>
      <c r="CY225" s="131"/>
      <c r="CZ225" s="131"/>
      <c r="DA225" s="112">
        <f t="shared" si="3"/>
        <v>0</v>
      </c>
      <c r="DB225" s="133">
        <f t="shared" si="4"/>
        <v>0</v>
      </c>
    </row>
    <row r="226" spans="1:106" ht="12.75">
      <c r="A226" s="254"/>
      <c r="B226" s="255"/>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c r="AA226" s="255"/>
      <c r="AB226" s="255"/>
      <c r="AC226" s="255"/>
      <c r="AD226" s="255"/>
      <c r="AE226" s="255"/>
      <c r="AF226" s="255"/>
      <c r="AG226" s="255"/>
      <c r="AH226" s="255"/>
      <c r="AI226" s="255"/>
      <c r="AJ226" s="255"/>
      <c r="AK226" s="255"/>
      <c r="AL226" s="255"/>
      <c r="AM226" s="255"/>
      <c r="AN226" s="255"/>
      <c r="AO226" s="255"/>
      <c r="AP226" s="255"/>
      <c r="AQ226" s="255"/>
      <c r="AR226" s="255"/>
      <c r="AS226" s="255"/>
      <c r="AT226" s="255"/>
      <c r="AU226" s="255"/>
      <c r="AV226" s="68"/>
      <c r="AW226" s="59"/>
      <c r="AX226" s="59"/>
      <c r="AY226" s="60"/>
      <c r="AZ226" s="190" t="s">
        <v>414</v>
      </c>
      <c r="BA226" s="190"/>
      <c r="BB226" s="190"/>
      <c r="BC226" s="190"/>
      <c r="BD226" s="190"/>
      <c r="BE226" s="190"/>
      <c r="BF226" s="190" t="s">
        <v>366</v>
      </c>
      <c r="BG226" s="190"/>
      <c r="BH226" s="190"/>
      <c r="BI226" s="190"/>
      <c r="BJ226" s="190"/>
      <c r="BK226" s="190"/>
      <c r="BL226" s="192"/>
      <c r="BM226" s="192"/>
      <c r="BN226" s="192"/>
      <c r="BO226" s="192"/>
      <c r="BP226" s="192"/>
      <c r="BQ226" s="192"/>
      <c r="BR226" s="192"/>
      <c r="BS226" s="192"/>
      <c r="BT226" s="192"/>
      <c r="BU226" s="192"/>
      <c r="BV226" s="192"/>
      <c r="BW226" s="192"/>
      <c r="BX226" s="192"/>
      <c r="BY226" s="192"/>
      <c r="BZ226" s="192"/>
      <c r="CA226" s="192"/>
      <c r="CB226" s="192"/>
      <c r="CC226" s="192"/>
      <c r="CD226" s="192"/>
      <c r="CE226" s="192"/>
      <c r="CF226" s="192"/>
      <c r="CG226" s="192"/>
      <c r="CH226" s="192"/>
      <c r="CI226" s="192"/>
      <c r="CJ226" s="192"/>
      <c r="CK226" s="192"/>
      <c r="CL226" s="192"/>
      <c r="CM226" s="248"/>
      <c r="CN226" s="249"/>
      <c r="CO226" s="249"/>
      <c r="CP226" s="249"/>
      <c r="CQ226" s="249"/>
      <c r="CR226" s="249"/>
      <c r="CS226" s="249"/>
      <c r="CT226" s="249"/>
      <c r="CU226" s="250"/>
      <c r="CX226" s="111"/>
      <c r="CY226" s="112"/>
      <c r="CZ226" s="112"/>
      <c r="DA226" s="112">
        <f t="shared" si="3"/>
        <v>0</v>
      </c>
      <c r="DB226" s="133"/>
    </row>
    <row r="227" spans="1:106" ht="12.75">
      <c r="A227" s="254"/>
      <c r="B227" s="255"/>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255"/>
      <c r="AJ227" s="255"/>
      <c r="AK227" s="255"/>
      <c r="AL227" s="255"/>
      <c r="AM227" s="255"/>
      <c r="AN227" s="255"/>
      <c r="AO227" s="255"/>
      <c r="AP227" s="255"/>
      <c r="AQ227" s="255"/>
      <c r="AR227" s="255"/>
      <c r="AS227" s="255"/>
      <c r="AT227" s="255"/>
      <c r="AU227" s="255"/>
      <c r="AV227" s="68"/>
      <c r="AW227" s="59"/>
      <c r="AX227" s="59"/>
      <c r="AY227" s="60"/>
      <c r="AZ227" s="190" t="s">
        <v>415</v>
      </c>
      <c r="BA227" s="190"/>
      <c r="BB227" s="190"/>
      <c r="BC227" s="190"/>
      <c r="BD227" s="190"/>
      <c r="BE227" s="190"/>
      <c r="BF227" s="190" t="s">
        <v>366</v>
      </c>
      <c r="BG227" s="190"/>
      <c r="BH227" s="190"/>
      <c r="BI227" s="190"/>
      <c r="BJ227" s="190"/>
      <c r="BK227" s="190"/>
      <c r="BL227" s="192"/>
      <c r="BM227" s="192"/>
      <c r="BN227" s="192"/>
      <c r="BO227" s="192"/>
      <c r="BP227" s="192"/>
      <c r="BQ227" s="192"/>
      <c r="BR227" s="192"/>
      <c r="BS227" s="192"/>
      <c r="BT227" s="192"/>
      <c r="BU227" s="192"/>
      <c r="BV227" s="192"/>
      <c r="BW227" s="192"/>
      <c r="BX227" s="192"/>
      <c r="BY227" s="192"/>
      <c r="BZ227" s="192"/>
      <c r="CA227" s="192"/>
      <c r="CB227" s="192"/>
      <c r="CC227" s="192"/>
      <c r="CD227" s="192"/>
      <c r="CE227" s="192"/>
      <c r="CF227" s="192"/>
      <c r="CG227" s="192"/>
      <c r="CH227" s="192"/>
      <c r="CI227" s="192"/>
      <c r="CJ227" s="192"/>
      <c r="CK227" s="192"/>
      <c r="CL227" s="192"/>
      <c r="CM227" s="248"/>
      <c r="CN227" s="249"/>
      <c r="CO227" s="249"/>
      <c r="CP227" s="249"/>
      <c r="CQ227" s="249"/>
      <c r="CR227" s="249"/>
      <c r="CS227" s="249"/>
      <c r="CT227" s="249"/>
      <c r="CU227" s="250"/>
      <c r="CX227" s="125"/>
      <c r="CY227" s="131"/>
      <c r="CZ227" s="131"/>
      <c r="DA227" s="112"/>
      <c r="DB227" s="133">
        <f t="shared" si="4"/>
        <v>0</v>
      </c>
    </row>
    <row r="228" spans="1:106" ht="12.75">
      <c r="A228" s="69"/>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68"/>
      <c r="AW228" s="59"/>
      <c r="AX228" s="59"/>
      <c r="AY228" s="60"/>
      <c r="AZ228" s="190" t="s">
        <v>416</v>
      </c>
      <c r="BA228" s="190"/>
      <c r="BB228" s="190"/>
      <c r="BC228" s="190"/>
      <c r="BD228" s="190"/>
      <c r="BE228" s="190"/>
      <c r="BF228" s="190" t="s">
        <v>366</v>
      </c>
      <c r="BG228" s="190"/>
      <c r="BH228" s="190"/>
      <c r="BI228" s="190"/>
      <c r="BJ228" s="190"/>
      <c r="BK228" s="190"/>
      <c r="BL228" s="257"/>
      <c r="BM228" s="257"/>
      <c r="BN228" s="257"/>
      <c r="BO228" s="257"/>
      <c r="BP228" s="257"/>
      <c r="BQ228" s="257"/>
      <c r="BR228" s="257"/>
      <c r="BS228" s="257"/>
      <c r="BT228" s="257"/>
      <c r="BU228" s="192"/>
      <c r="BV228" s="192"/>
      <c r="BW228" s="192"/>
      <c r="BX228" s="192"/>
      <c r="BY228" s="192"/>
      <c r="BZ228" s="192"/>
      <c r="CA228" s="192"/>
      <c r="CB228" s="192"/>
      <c r="CC228" s="192"/>
      <c r="CD228" s="192"/>
      <c r="CE228" s="192"/>
      <c r="CF228" s="192"/>
      <c r="CG228" s="192"/>
      <c r="CH228" s="192"/>
      <c r="CI228" s="192"/>
      <c r="CJ228" s="192"/>
      <c r="CK228" s="192"/>
      <c r="CL228" s="192"/>
      <c r="CM228" s="248"/>
      <c r="CN228" s="249"/>
      <c r="CO228" s="249"/>
      <c r="CP228" s="249"/>
      <c r="CQ228" s="249"/>
      <c r="CR228" s="249"/>
      <c r="CS228" s="249"/>
      <c r="CT228" s="249"/>
      <c r="CU228" s="250"/>
      <c r="CX228" s="125"/>
      <c r="CY228" s="131"/>
      <c r="CZ228" s="131"/>
      <c r="DA228" s="112">
        <f t="shared" si="3"/>
        <v>0</v>
      </c>
      <c r="DB228" s="133">
        <f t="shared" si="4"/>
        <v>0</v>
      </c>
    </row>
    <row r="229" spans="1:106" ht="12.75">
      <c r="A229" s="254"/>
      <c r="B229" s="255"/>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255"/>
      <c r="AT229" s="255"/>
      <c r="AU229" s="255"/>
      <c r="AV229" s="68"/>
      <c r="AW229" s="59"/>
      <c r="AX229" s="59"/>
      <c r="AY229" s="60"/>
      <c r="AZ229" s="190" t="s">
        <v>417</v>
      </c>
      <c r="BA229" s="190"/>
      <c r="BB229" s="190"/>
      <c r="BC229" s="190"/>
      <c r="BD229" s="190"/>
      <c r="BE229" s="190"/>
      <c r="BF229" s="190" t="s">
        <v>366</v>
      </c>
      <c r="BG229" s="190"/>
      <c r="BH229" s="190"/>
      <c r="BI229" s="190"/>
      <c r="BJ229" s="190"/>
      <c r="BK229" s="190"/>
      <c r="BL229" s="192"/>
      <c r="BM229" s="192"/>
      <c r="BN229" s="192"/>
      <c r="BO229" s="192"/>
      <c r="BP229" s="192"/>
      <c r="BQ229" s="192"/>
      <c r="BR229" s="192"/>
      <c r="BS229" s="192"/>
      <c r="BT229" s="192"/>
      <c r="BU229" s="192"/>
      <c r="BV229" s="192"/>
      <c r="BW229" s="192"/>
      <c r="BX229" s="192"/>
      <c r="BY229" s="192"/>
      <c r="BZ229" s="192"/>
      <c r="CA229" s="192"/>
      <c r="CB229" s="192"/>
      <c r="CC229" s="192"/>
      <c r="CD229" s="192"/>
      <c r="CE229" s="192"/>
      <c r="CF229" s="192"/>
      <c r="CG229" s="192"/>
      <c r="CH229" s="192"/>
      <c r="CI229" s="192"/>
      <c r="CJ229" s="192"/>
      <c r="CK229" s="192"/>
      <c r="CL229" s="192"/>
      <c r="CM229" s="248"/>
      <c r="CN229" s="249"/>
      <c r="CO229" s="249"/>
      <c r="CP229" s="249"/>
      <c r="CQ229" s="249"/>
      <c r="CR229" s="249"/>
      <c r="CS229" s="249"/>
      <c r="CT229" s="249"/>
      <c r="CU229" s="250"/>
      <c r="CX229" s="111"/>
      <c r="CY229" s="112"/>
      <c r="CZ229" s="112"/>
      <c r="DA229" s="112">
        <f t="shared" si="3"/>
        <v>0</v>
      </c>
      <c r="DB229" s="133">
        <f t="shared" si="4"/>
        <v>0</v>
      </c>
    </row>
    <row r="230" spans="1:106" ht="12.75">
      <c r="A230" s="69"/>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68"/>
      <c r="AW230" s="59"/>
      <c r="AX230" s="59"/>
      <c r="AY230" s="60"/>
      <c r="AZ230" s="190" t="s">
        <v>410</v>
      </c>
      <c r="BA230" s="190"/>
      <c r="BB230" s="190"/>
      <c r="BC230" s="190"/>
      <c r="BD230" s="190"/>
      <c r="BE230" s="190"/>
      <c r="BF230" s="190" t="s">
        <v>364</v>
      </c>
      <c r="BG230" s="190"/>
      <c r="BH230" s="190"/>
      <c r="BI230" s="190"/>
      <c r="BJ230" s="190"/>
      <c r="BK230" s="190"/>
      <c r="BL230" s="210"/>
      <c r="BM230" s="208"/>
      <c r="BN230" s="208"/>
      <c r="BO230" s="208"/>
      <c r="BP230" s="208"/>
      <c r="BQ230" s="208"/>
      <c r="BR230" s="208"/>
      <c r="BS230" s="208"/>
      <c r="BT230" s="209"/>
      <c r="BU230" s="210"/>
      <c r="BV230" s="208"/>
      <c r="BW230" s="208"/>
      <c r="BX230" s="208"/>
      <c r="BY230" s="208"/>
      <c r="BZ230" s="208"/>
      <c r="CA230" s="208"/>
      <c r="CB230" s="208"/>
      <c r="CC230" s="209"/>
      <c r="CD230" s="210"/>
      <c r="CE230" s="208"/>
      <c r="CF230" s="208"/>
      <c r="CG230" s="208"/>
      <c r="CH230" s="208"/>
      <c r="CI230" s="208"/>
      <c r="CJ230" s="208"/>
      <c r="CK230" s="208"/>
      <c r="CL230" s="209"/>
      <c r="CM230" s="248"/>
      <c r="CN230" s="249"/>
      <c r="CO230" s="249"/>
      <c r="CP230" s="249"/>
      <c r="CQ230" s="249"/>
      <c r="CR230" s="249"/>
      <c r="CS230" s="249"/>
      <c r="CT230" s="249"/>
      <c r="CU230" s="250"/>
      <c r="CX230" s="125"/>
      <c r="CY230" s="131"/>
      <c r="CZ230" s="131"/>
      <c r="DA230" s="112"/>
      <c r="DB230" s="133"/>
    </row>
    <row r="231" spans="1:106" ht="12.75">
      <c r="A231" s="254"/>
      <c r="B231" s="255"/>
      <c r="C231" s="255"/>
      <c r="D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255"/>
      <c r="AD231" s="255"/>
      <c r="AE231" s="255"/>
      <c r="AF231" s="255"/>
      <c r="AG231" s="255"/>
      <c r="AH231" s="255"/>
      <c r="AI231" s="255"/>
      <c r="AJ231" s="255"/>
      <c r="AK231" s="255"/>
      <c r="AL231" s="255"/>
      <c r="AM231" s="255"/>
      <c r="AN231" s="255"/>
      <c r="AO231" s="255"/>
      <c r="AP231" s="255"/>
      <c r="AQ231" s="255"/>
      <c r="AR231" s="255"/>
      <c r="AS231" s="255"/>
      <c r="AT231" s="255"/>
      <c r="AU231" s="255"/>
      <c r="AV231" s="68"/>
      <c r="AW231" s="59"/>
      <c r="AX231" s="59"/>
      <c r="AY231" s="60"/>
      <c r="AZ231" s="190" t="s">
        <v>410</v>
      </c>
      <c r="BA231" s="190"/>
      <c r="BB231" s="190"/>
      <c r="BC231" s="190"/>
      <c r="BD231" s="190"/>
      <c r="BE231" s="190"/>
      <c r="BF231" s="190" t="s">
        <v>364</v>
      </c>
      <c r="BG231" s="190"/>
      <c r="BH231" s="190"/>
      <c r="BI231" s="190"/>
      <c r="BJ231" s="190"/>
      <c r="BK231" s="190"/>
      <c r="BL231" s="192"/>
      <c r="BM231" s="192"/>
      <c r="BN231" s="192"/>
      <c r="BO231" s="192"/>
      <c r="BP231" s="192"/>
      <c r="BQ231" s="192"/>
      <c r="BR231" s="192"/>
      <c r="BS231" s="192"/>
      <c r="BT231" s="192"/>
      <c r="BU231" s="192"/>
      <c r="BV231" s="192"/>
      <c r="BW231" s="192"/>
      <c r="BX231" s="192"/>
      <c r="BY231" s="192"/>
      <c r="BZ231" s="192"/>
      <c r="CA231" s="192"/>
      <c r="CB231" s="192"/>
      <c r="CC231" s="192"/>
      <c r="CD231" s="192"/>
      <c r="CE231" s="192"/>
      <c r="CF231" s="192"/>
      <c r="CG231" s="192"/>
      <c r="CH231" s="192"/>
      <c r="CI231" s="192"/>
      <c r="CJ231" s="192"/>
      <c r="CK231" s="192"/>
      <c r="CL231" s="192"/>
      <c r="CM231" s="248"/>
      <c r="CN231" s="249"/>
      <c r="CO231" s="249"/>
      <c r="CP231" s="249"/>
      <c r="CQ231" s="249"/>
      <c r="CR231" s="249"/>
      <c r="CS231" s="249"/>
      <c r="CT231" s="249"/>
      <c r="CU231" s="250"/>
      <c r="CX231" s="125"/>
      <c r="CY231" s="131"/>
      <c r="CZ231" s="131"/>
      <c r="DA231" s="112"/>
      <c r="DB231" s="133"/>
    </row>
    <row r="232" spans="1:106" ht="12.75">
      <c r="A232" s="254"/>
      <c r="B232" s="255"/>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68"/>
      <c r="AW232" s="59"/>
      <c r="AX232" s="59"/>
      <c r="AY232" s="60"/>
      <c r="AZ232" s="190" t="s">
        <v>405</v>
      </c>
      <c r="BA232" s="190"/>
      <c r="BB232" s="190"/>
      <c r="BC232" s="190"/>
      <c r="BD232" s="190"/>
      <c r="BE232" s="190"/>
      <c r="BF232" s="190" t="s">
        <v>364</v>
      </c>
      <c r="BG232" s="190"/>
      <c r="BH232" s="190"/>
      <c r="BI232" s="190"/>
      <c r="BJ232" s="190"/>
      <c r="BK232" s="190"/>
      <c r="BL232" s="257"/>
      <c r="BM232" s="257"/>
      <c r="BN232" s="257"/>
      <c r="BO232" s="257"/>
      <c r="BP232" s="257"/>
      <c r="BQ232" s="257"/>
      <c r="BR232" s="257"/>
      <c r="BS232" s="257"/>
      <c r="BT232" s="257"/>
      <c r="BU232" s="192"/>
      <c r="BV232" s="192"/>
      <c r="BW232" s="192"/>
      <c r="BX232" s="192"/>
      <c r="BY232" s="192"/>
      <c r="BZ232" s="192"/>
      <c r="CA232" s="192"/>
      <c r="CB232" s="192"/>
      <c r="CC232" s="192"/>
      <c r="CD232" s="192"/>
      <c r="CE232" s="192"/>
      <c r="CF232" s="192"/>
      <c r="CG232" s="192"/>
      <c r="CH232" s="192"/>
      <c r="CI232" s="192"/>
      <c r="CJ232" s="192"/>
      <c r="CK232" s="192"/>
      <c r="CL232" s="192"/>
      <c r="CM232" s="248"/>
      <c r="CN232" s="249"/>
      <c r="CO232" s="249"/>
      <c r="CP232" s="249"/>
      <c r="CQ232" s="249"/>
      <c r="CR232" s="249"/>
      <c r="CS232" s="249"/>
      <c r="CT232" s="249"/>
      <c r="CU232" s="250"/>
      <c r="CX232" s="125"/>
      <c r="CY232" s="131"/>
      <c r="CZ232" s="131"/>
      <c r="DA232" s="112"/>
      <c r="DB232" s="133"/>
    </row>
    <row r="233" spans="1:106" ht="12.75">
      <c r="A233" s="254"/>
      <c r="B233" s="25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c r="AC233" s="255"/>
      <c r="AD233" s="255"/>
      <c r="AE233" s="255"/>
      <c r="AF233" s="255"/>
      <c r="AG233" s="255"/>
      <c r="AH233" s="255"/>
      <c r="AI233" s="255"/>
      <c r="AJ233" s="255"/>
      <c r="AK233" s="255"/>
      <c r="AL233" s="255"/>
      <c r="AM233" s="255"/>
      <c r="AN233" s="255"/>
      <c r="AO233" s="255"/>
      <c r="AP233" s="255"/>
      <c r="AQ233" s="255"/>
      <c r="AR233" s="255"/>
      <c r="AS233" s="255"/>
      <c r="AT233" s="255"/>
      <c r="AU233" s="255"/>
      <c r="AV233" s="68"/>
      <c r="AW233" s="59"/>
      <c r="AX233" s="59"/>
      <c r="AY233" s="60"/>
      <c r="AZ233" s="181" t="s">
        <v>418</v>
      </c>
      <c r="BA233" s="182"/>
      <c r="BB233" s="182"/>
      <c r="BC233" s="182"/>
      <c r="BD233" s="182"/>
      <c r="BE233" s="183"/>
      <c r="BF233" s="181" t="s">
        <v>364</v>
      </c>
      <c r="BG233" s="182"/>
      <c r="BH233" s="182"/>
      <c r="BI233" s="182"/>
      <c r="BJ233" s="182"/>
      <c r="BK233" s="183"/>
      <c r="BL233" s="210"/>
      <c r="BM233" s="211"/>
      <c r="BN233" s="211"/>
      <c r="BO233" s="211"/>
      <c r="BP233" s="211"/>
      <c r="BQ233" s="211"/>
      <c r="BR233" s="211"/>
      <c r="BS233" s="211"/>
      <c r="BT233" s="212"/>
      <c r="BU233" s="210"/>
      <c r="BV233" s="211"/>
      <c r="BW233" s="211"/>
      <c r="BX233" s="211"/>
      <c r="BY233" s="211"/>
      <c r="BZ233" s="211"/>
      <c r="CA233" s="211"/>
      <c r="CB233" s="211"/>
      <c r="CC233" s="212"/>
      <c r="CD233" s="210"/>
      <c r="CE233" s="211"/>
      <c r="CF233" s="211"/>
      <c r="CG233" s="211"/>
      <c r="CH233" s="211"/>
      <c r="CI233" s="211"/>
      <c r="CJ233" s="211"/>
      <c r="CK233" s="211"/>
      <c r="CL233" s="212"/>
      <c r="CM233" s="248"/>
      <c r="CN233" s="249"/>
      <c r="CO233" s="249"/>
      <c r="CP233" s="249"/>
      <c r="CQ233" s="249"/>
      <c r="CR233" s="249"/>
      <c r="CS233" s="249"/>
      <c r="CT233" s="249"/>
      <c r="CU233" s="250"/>
      <c r="CX233" s="125"/>
      <c r="CY233" s="131"/>
      <c r="CZ233" s="131"/>
      <c r="DA233" s="112"/>
      <c r="DB233" s="133"/>
    </row>
    <row r="234" spans="1:106" ht="12.75">
      <c r="A234" s="254"/>
      <c r="B234" s="25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c r="AJ234" s="255"/>
      <c r="AK234" s="255"/>
      <c r="AL234" s="255"/>
      <c r="AM234" s="255"/>
      <c r="AN234" s="255"/>
      <c r="AO234" s="255"/>
      <c r="AP234" s="255"/>
      <c r="AQ234" s="255"/>
      <c r="AR234" s="255"/>
      <c r="AS234" s="255"/>
      <c r="AT234" s="255"/>
      <c r="AU234" s="255"/>
      <c r="AV234" s="68"/>
      <c r="AW234" s="59"/>
      <c r="AX234" s="59"/>
      <c r="AY234" s="60"/>
      <c r="AZ234" s="181" t="s">
        <v>413</v>
      </c>
      <c r="BA234" s="182"/>
      <c r="BB234" s="182"/>
      <c r="BC234" s="182"/>
      <c r="BD234" s="182"/>
      <c r="BE234" s="183"/>
      <c r="BF234" s="181" t="s">
        <v>364</v>
      </c>
      <c r="BG234" s="182"/>
      <c r="BH234" s="182"/>
      <c r="BI234" s="182"/>
      <c r="BJ234" s="182"/>
      <c r="BK234" s="183"/>
      <c r="BL234" s="210"/>
      <c r="BM234" s="211"/>
      <c r="BN234" s="211"/>
      <c r="BO234" s="211"/>
      <c r="BP234" s="211"/>
      <c r="BQ234" s="211"/>
      <c r="BR234" s="211"/>
      <c r="BS234" s="211"/>
      <c r="BT234" s="212"/>
      <c r="BU234" s="210"/>
      <c r="BV234" s="216"/>
      <c r="BW234" s="216"/>
      <c r="BX234" s="216"/>
      <c r="BY234" s="216"/>
      <c r="BZ234" s="216"/>
      <c r="CA234" s="216"/>
      <c r="CB234" s="216"/>
      <c r="CC234" s="217"/>
      <c r="CD234" s="210"/>
      <c r="CE234" s="216"/>
      <c r="CF234" s="216"/>
      <c r="CG234" s="216"/>
      <c r="CH234" s="216"/>
      <c r="CI234" s="216"/>
      <c r="CJ234" s="216"/>
      <c r="CK234" s="216"/>
      <c r="CL234" s="217"/>
      <c r="CM234" s="248"/>
      <c r="CN234" s="249"/>
      <c r="CO234" s="249"/>
      <c r="CP234" s="249"/>
      <c r="CQ234" s="249"/>
      <c r="CR234" s="249"/>
      <c r="CS234" s="249"/>
      <c r="CT234" s="249"/>
      <c r="CU234" s="250"/>
      <c r="CX234" s="125"/>
      <c r="CY234" s="131"/>
      <c r="CZ234" s="131"/>
      <c r="DA234" s="112"/>
      <c r="DB234" s="133"/>
    </row>
    <row r="235" spans="1:106" ht="12.75" customHeight="1">
      <c r="A235" s="254"/>
      <c r="B235" s="25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255"/>
      <c r="AT235" s="255"/>
      <c r="AU235" s="255"/>
      <c r="AV235" s="68"/>
      <c r="AW235" s="59"/>
      <c r="AX235" s="59"/>
      <c r="AY235" s="60"/>
      <c r="AZ235" s="181" t="s">
        <v>419</v>
      </c>
      <c r="BA235" s="182"/>
      <c r="BB235" s="182"/>
      <c r="BC235" s="182"/>
      <c r="BD235" s="182"/>
      <c r="BE235" s="183"/>
      <c r="BF235" s="181" t="s">
        <v>364</v>
      </c>
      <c r="BG235" s="182"/>
      <c r="BH235" s="182"/>
      <c r="BI235" s="182"/>
      <c r="BJ235" s="182"/>
      <c r="BK235" s="183"/>
      <c r="BL235" s="210"/>
      <c r="BM235" s="211"/>
      <c r="BN235" s="211"/>
      <c r="BO235" s="211"/>
      <c r="BP235" s="211"/>
      <c r="BQ235" s="211"/>
      <c r="BR235" s="211"/>
      <c r="BS235" s="211"/>
      <c r="BT235" s="212"/>
      <c r="BU235" s="205"/>
      <c r="BV235" s="206"/>
      <c r="BW235" s="206"/>
      <c r="BX235" s="206"/>
      <c r="BY235" s="206"/>
      <c r="BZ235" s="206"/>
      <c r="CA235" s="206"/>
      <c r="CB235" s="206"/>
      <c r="CC235" s="207"/>
      <c r="CD235" s="205"/>
      <c r="CE235" s="206"/>
      <c r="CF235" s="206"/>
      <c r="CG235" s="206"/>
      <c r="CH235" s="206"/>
      <c r="CI235" s="206"/>
      <c r="CJ235" s="206"/>
      <c r="CK235" s="206"/>
      <c r="CL235" s="207"/>
      <c r="CM235" s="248"/>
      <c r="CN235" s="249"/>
      <c r="CO235" s="249"/>
      <c r="CP235" s="249"/>
      <c r="CQ235" s="249"/>
      <c r="CR235" s="249"/>
      <c r="CS235" s="249"/>
      <c r="CT235" s="249"/>
      <c r="CU235" s="250"/>
      <c r="CX235" s="125"/>
      <c r="CY235" s="131"/>
      <c r="CZ235" s="131"/>
      <c r="DA235" s="112">
        <f t="shared" si="3"/>
        <v>0</v>
      </c>
      <c r="DB235" s="133">
        <f t="shared" si="4"/>
        <v>0</v>
      </c>
    </row>
    <row r="236" spans="1:106" ht="12.75" customHeight="1">
      <c r="A236" s="69"/>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68"/>
      <c r="AW236" s="59"/>
      <c r="AX236" s="59"/>
      <c r="AY236" s="60"/>
      <c r="AZ236" s="181" t="s">
        <v>419</v>
      </c>
      <c r="BA236" s="182"/>
      <c r="BB236" s="182"/>
      <c r="BC236" s="182"/>
      <c r="BD236" s="182"/>
      <c r="BE236" s="183"/>
      <c r="BF236" s="181" t="s">
        <v>430</v>
      </c>
      <c r="BG236" s="182"/>
      <c r="BH236" s="182"/>
      <c r="BI236" s="182"/>
      <c r="BJ236" s="182"/>
      <c r="BK236" s="183"/>
      <c r="BL236" s="210"/>
      <c r="BM236" s="208"/>
      <c r="BN236" s="208"/>
      <c r="BO236" s="208"/>
      <c r="BP236" s="208"/>
      <c r="BQ236" s="208"/>
      <c r="BR236" s="208"/>
      <c r="BS236" s="208"/>
      <c r="BT236" s="209"/>
      <c r="BU236" s="210"/>
      <c r="BV236" s="216"/>
      <c r="BW236" s="216"/>
      <c r="BX236" s="216"/>
      <c r="BY236" s="216"/>
      <c r="BZ236" s="216"/>
      <c r="CA236" s="216"/>
      <c r="CB236" s="216"/>
      <c r="CC236" s="217"/>
      <c r="CD236" s="210"/>
      <c r="CE236" s="216"/>
      <c r="CF236" s="216"/>
      <c r="CG236" s="216"/>
      <c r="CH236" s="216"/>
      <c r="CI236" s="216"/>
      <c r="CJ236" s="216"/>
      <c r="CK236" s="216"/>
      <c r="CL236" s="217"/>
      <c r="CM236" s="248"/>
      <c r="CN236" s="249"/>
      <c r="CO236" s="249"/>
      <c r="CP236" s="249"/>
      <c r="CQ236" s="249"/>
      <c r="CR236" s="249"/>
      <c r="CS236" s="249"/>
      <c r="CT236" s="249"/>
      <c r="CU236" s="250"/>
      <c r="CX236" s="125"/>
      <c r="CY236" s="131"/>
      <c r="CZ236" s="131"/>
      <c r="DA236" s="112">
        <f t="shared" si="3"/>
        <v>0</v>
      </c>
      <c r="DB236" s="133">
        <f t="shared" si="4"/>
        <v>0</v>
      </c>
    </row>
    <row r="237" spans="1:106" ht="12.75" customHeight="1">
      <c r="A237" s="69"/>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68"/>
      <c r="AW237" s="59"/>
      <c r="AX237" s="59"/>
      <c r="AY237" s="60"/>
      <c r="AZ237" s="270" t="s">
        <v>420</v>
      </c>
      <c r="BA237" s="271"/>
      <c r="BB237" s="271"/>
      <c r="BC237" s="271"/>
      <c r="BD237" s="271"/>
      <c r="BE237" s="272"/>
      <c r="BF237" s="181" t="s">
        <v>366</v>
      </c>
      <c r="BG237" s="182"/>
      <c r="BH237" s="182"/>
      <c r="BI237" s="182"/>
      <c r="BJ237" s="182"/>
      <c r="BK237" s="183"/>
      <c r="BL237" s="210"/>
      <c r="BM237" s="208"/>
      <c r="BN237" s="208"/>
      <c r="BO237" s="208"/>
      <c r="BP237" s="208"/>
      <c r="BQ237" s="208"/>
      <c r="BR237" s="208"/>
      <c r="BS237" s="208"/>
      <c r="BT237" s="209"/>
      <c r="BU237" s="210"/>
      <c r="BV237" s="216"/>
      <c r="BW237" s="216"/>
      <c r="BX237" s="216"/>
      <c r="BY237" s="216"/>
      <c r="BZ237" s="216"/>
      <c r="CA237" s="216"/>
      <c r="CB237" s="216"/>
      <c r="CC237" s="217"/>
      <c r="CD237" s="210"/>
      <c r="CE237" s="216"/>
      <c r="CF237" s="216"/>
      <c r="CG237" s="216"/>
      <c r="CH237" s="216"/>
      <c r="CI237" s="216"/>
      <c r="CJ237" s="216"/>
      <c r="CK237" s="216"/>
      <c r="CL237" s="217"/>
      <c r="CM237" s="248"/>
      <c r="CN237" s="249"/>
      <c r="CO237" s="249"/>
      <c r="CP237" s="249"/>
      <c r="CQ237" s="249"/>
      <c r="CR237" s="249"/>
      <c r="CS237" s="249"/>
      <c r="CT237" s="249"/>
      <c r="CU237" s="250"/>
      <c r="CX237" s="125"/>
      <c r="CY237" s="131"/>
      <c r="CZ237" s="131"/>
      <c r="DA237" s="112"/>
      <c r="DB237" s="133"/>
    </row>
    <row r="238" spans="1:106" ht="12.75" customHeight="1">
      <c r="A238" s="254"/>
      <c r="B238" s="25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68"/>
      <c r="AW238" s="59"/>
      <c r="AX238" s="59"/>
      <c r="AY238" s="60"/>
      <c r="AZ238" s="270" t="s">
        <v>420</v>
      </c>
      <c r="BA238" s="271"/>
      <c r="BB238" s="271"/>
      <c r="BC238" s="271"/>
      <c r="BD238" s="271"/>
      <c r="BE238" s="272"/>
      <c r="BF238" s="181" t="s">
        <v>430</v>
      </c>
      <c r="BG238" s="182"/>
      <c r="BH238" s="182"/>
      <c r="BI238" s="182"/>
      <c r="BJ238" s="182"/>
      <c r="BK238" s="183"/>
      <c r="BL238" s="184">
        <f>CZ238</f>
        <v>0</v>
      </c>
      <c r="BM238" s="211"/>
      <c r="BN238" s="211"/>
      <c r="BO238" s="211"/>
      <c r="BP238" s="211"/>
      <c r="BQ238" s="211"/>
      <c r="BR238" s="211"/>
      <c r="BS238" s="211"/>
      <c r="BT238" s="212"/>
      <c r="BU238" s="210"/>
      <c r="BV238" s="211"/>
      <c r="BW238" s="211"/>
      <c r="BX238" s="211"/>
      <c r="BY238" s="211"/>
      <c r="BZ238" s="211"/>
      <c r="CA238" s="211"/>
      <c r="CB238" s="211"/>
      <c r="CC238" s="212"/>
      <c r="CD238" s="210"/>
      <c r="CE238" s="211"/>
      <c r="CF238" s="211"/>
      <c r="CG238" s="211"/>
      <c r="CH238" s="211"/>
      <c r="CI238" s="211"/>
      <c r="CJ238" s="211"/>
      <c r="CK238" s="211"/>
      <c r="CL238" s="212"/>
      <c r="CM238" s="248"/>
      <c r="CN238" s="249"/>
      <c r="CO238" s="249"/>
      <c r="CP238" s="249"/>
      <c r="CQ238" s="249"/>
      <c r="CR238" s="249"/>
      <c r="CS238" s="249"/>
      <c r="CT238" s="249"/>
      <c r="CU238" s="250"/>
      <c r="CX238" s="125"/>
      <c r="CY238" s="131"/>
      <c r="CZ238" s="131"/>
      <c r="DA238" s="112"/>
      <c r="DB238" s="133"/>
    </row>
    <row r="239" spans="1:106" ht="12.75">
      <c r="A239" s="254"/>
      <c r="B239" s="25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255"/>
      <c r="AO239" s="255"/>
      <c r="AP239" s="255"/>
      <c r="AQ239" s="255"/>
      <c r="AR239" s="255"/>
      <c r="AS239" s="255"/>
      <c r="AT239" s="255"/>
      <c r="AU239" s="255"/>
      <c r="AV239" s="68"/>
      <c r="AW239" s="59"/>
      <c r="AX239" s="59"/>
      <c r="AY239" s="60"/>
      <c r="AZ239" s="181" t="s">
        <v>411</v>
      </c>
      <c r="BA239" s="182"/>
      <c r="BB239" s="182"/>
      <c r="BC239" s="182"/>
      <c r="BD239" s="182"/>
      <c r="BE239" s="183"/>
      <c r="BF239" s="181" t="s">
        <v>364</v>
      </c>
      <c r="BG239" s="182"/>
      <c r="BH239" s="182"/>
      <c r="BI239" s="182"/>
      <c r="BJ239" s="182"/>
      <c r="BK239" s="183"/>
      <c r="BL239" s="210"/>
      <c r="BM239" s="211"/>
      <c r="BN239" s="211"/>
      <c r="BO239" s="211"/>
      <c r="BP239" s="211"/>
      <c r="BQ239" s="211"/>
      <c r="BR239" s="211"/>
      <c r="BS239" s="211"/>
      <c r="BT239" s="212"/>
      <c r="BU239" s="210"/>
      <c r="BV239" s="211"/>
      <c r="BW239" s="211"/>
      <c r="BX239" s="211"/>
      <c r="BY239" s="211"/>
      <c r="BZ239" s="211"/>
      <c r="CA239" s="211"/>
      <c r="CB239" s="211"/>
      <c r="CC239" s="212"/>
      <c r="CD239" s="210"/>
      <c r="CE239" s="211"/>
      <c r="CF239" s="211"/>
      <c r="CG239" s="211"/>
      <c r="CH239" s="211"/>
      <c r="CI239" s="211"/>
      <c r="CJ239" s="211"/>
      <c r="CK239" s="211"/>
      <c r="CL239" s="212"/>
      <c r="CM239" s="248"/>
      <c r="CN239" s="249"/>
      <c r="CO239" s="249"/>
      <c r="CP239" s="249"/>
      <c r="CQ239" s="249"/>
      <c r="CR239" s="249"/>
      <c r="CS239" s="249"/>
      <c r="CT239" s="249"/>
      <c r="CU239" s="250"/>
      <c r="CX239" s="125"/>
      <c r="CY239" s="131"/>
      <c r="CZ239" s="131"/>
      <c r="DA239" s="112"/>
      <c r="DB239" s="133"/>
    </row>
    <row r="240" spans="1:106" ht="12.75">
      <c r="A240" s="254"/>
      <c r="B240" s="25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c r="AJ240" s="255"/>
      <c r="AK240" s="255"/>
      <c r="AL240" s="255"/>
      <c r="AM240" s="255"/>
      <c r="AN240" s="255"/>
      <c r="AO240" s="255"/>
      <c r="AP240" s="255"/>
      <c r="AQ240" s="255"/>
      <c r="AR240" s="255"/>
      <c r="AS240" s="255"/>
      <c r="AT240" s="255"/>
      <c r="AU240" s="255"/>
      <c r="AV240" s="68"/>
      <c r="AW240" s="59"/>
      <c r="AX240" s="59"/>
      <c r="AY240" s="60"/>
      <c r="AZ240" s="181" t="s">
        <v>412</v>
      </c>
      <c r="BA240" s="182"/>
      <c r="BB240" s="182"/>
      <c r="BC240" s="182"/>
      <c r="BD240" s="182"/>
      <c r="BE240" s="183"/>
      <c r="BF240" s="181" t="s">
        <v>364</v>
      </c>
      <c r="BG240" s="182"/>
      <c r="BH240" s="182"/>
      <c r="BI240" s="182"/>
      <c r="BJ240" s="182"/>
      <c r="BK240" s="183"/>
      <c r="BL240" s="210"/>
      <c r="BM240" s="211"/>
      <c r="BN240" s="211"/>
      <c r="BO240" s="211"/>
      <c r="BP240" s="211"/>
      <c r="BQ240" s="211"/>
      <c r="BR240" s="211"/>
      <c r="BS240" s="211"/>
      <c r="BT240" s="212"/>
      <c r="BU240" s="210"/>
      <c r="BV240" s="211"/>
      <c r="BW240" s="211"/>
      <c r="BX240" s="211"/>
      <c r="BY240" s="211"/>
      <c r="BZ240" s="211"/>
      <c r="CA240" s="211"/>
      <c r="CB240" s="211"/>
      <c r="CC240" s="212"/>
      <c r="CD240" s="210"/>
      <c r="CE240" s="211"/>
      <c r="CF240" s="211"/>
      <c r="CG240" s="211"/>
      <c r="CH240" s="211"/>
      <c r="CI240" s="211"/>
      <c r="CJ240" s="211"/>
      <c r="CK240" s="211"/>
      <c r="CL240" s="212"/>
      <c r="CM240" s="248"/>
      <c r="CN240" s="249"/>
      <c r="CO240" s="249"/>
      <c r="CP240" s="249"/>
      <c r="CQ240" s="249"/>
      <c r="CR240" s="249"/>
      <c r="CS240" s="249"/>
      <c r="CT240" s="249"/>
      <c r="CU240" s="250"/>
      <c r="CX240" s="125"/>
      <c r="CY240" s="131"/>
      <c r="CZ240" s="131"/>
      <c r="DA240" s="112"/>
      <c r="DB240" s="133"/>
    </row>
    <row r="241" spans="1:106" ht="12.75">
      <c r="A241" s="69"/>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68"/>
      <c r="AW241" s="59"/>
      <c r="AX241" s="59"/>
      <c r="AY241" s="60"/>
      <c r="AZ241" s="181" t="s">
        <v>470</v>
      </c>
      <c r="BA241" s="182"/>
      <c r="BB241" s="182"/>
      <c r="BC241" s="182"/>
      <c r="BD241" s="182"/>
      <c r="BE241" s="183"/>
      <c r="BF241" s="181" t="s">
        <v>366</v>
      </c>
      <c r="BG241" s="182"/>
      <c r="BH241" s="182"/>
      <c r="BI241" s="182"/>
      <c r="BJ241" s="182"/>
      <c r="BK241" s="183"/>
      <c r="BL241" s="210"/>
      <c r="BM241" s="211"/>
      <c r="BN241" s="211"/>
      <c r="BO241" s="211"/>
      <c r="BP241" s="211"/>
      <c r="BQ241" s="211"/>
      <c r="BR241" s="211"/>
      <c r="BS241" s="211"/>
      <c r="BT241" s="212"/>
      <c r="BU241" s="75"/>
      <c r="BV241" s="76"/>
      <c r="BW241" s="76"/>
      <c r="BX241" s="76"/>
      <c r="BY241" s="76"/>
      <c r="BZ241" s="76"/>
      <c r="CA241" s="76"/>
      <c r="CB241" s="76"/>
      <c r="CC241" s="77"/>
      <c r="CD241" s="75"/>
      <c r="CE241" s="76"/>
      <c r="CF241" s="76"/>
      <c r="CG241" s="76"/>
      <c r="CH241" s="76"/>
      <c r="CI241" s="76"/>
      <c r="CJ241" s="76"/>
      <c r="CK241" s="76"/>
      <c r="CL241" s="77"/>
      <c r="CM241" s="248"/>
      <c r="CN241" s="249"/>
      <c r="CO241" s="249"/>
      <c r="CP241" s="249"/>
      <c r="CQ241" s="249"/>
      <c r="CR241" s="249"/>
      <c r="CS241" s="249"/>
      <c r="CT241" s="249"/>
      <c r="CU241" s="250"/>
      <c r="CX241" s="125"/>
      <c r="CY241" s="131"/>
      <c r="CZ241" s="131"/>
      <c r="DA241" s="112"/>
      <c r="DB241" s="133"/>
    </row>
    <row r="242" spans="1:106" ht="14.25" customHeight="1">
      <c r="A242" s="254"/>
      <c r="B242" s="255"/>
      <c r="C242" s="255"/>
      <c r="D242" s="255"/>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c r="AA242" s="255"/>
      <c r="AB242" s="255"/>
      <c r="AC242" s="255"/>
      <c r="AD242" s="255"/>
      <c r="AE242" s="255"/>
      <c r="AF242" s="255"/>
      <c r="AG242" s="255"/>
      <c r="AH242" s="255"/>
      <c r="AI242" s="255"/>
      <c r="AJ242" s="255"/>
      <c r="AK242" s="255"/>
      <c r="AL242" s="255"/>
      <c r="AM242" s="255"/>
      <c r="AN242" s="255"/>
      <c r="AO242" s="255"/>
      <c r="AP242" s="255"/>
      <c r="AQ242" s="255"/>
      <c r="AR242" s="255"/>
      <c r="AS242" s="255"/>
      <c r="AT242" s="255"/>
      <c r="AU242" s="255"/>
      <c r="AV242" s="68"/>
      <c r="AW242" s="59"/>
      <c r="AX242" s="59"/>
      <c r="AY242" s="60"/>
      <c r="AZ242" s="190" t="s">
        <v>404</v>
      </c>
      <c r="BA242" s="190"/>
      <c r="BB242" s="190"/>
      <c r="BC242" s="190"/>
      <c r="BD242" s="190"/>
      <c r="BE242" s="190"/>
      <c r="BF242" s="190" t="s">
        <v>367</v>
      </c>
      <c r="BG242" s="190"/>
      <c r="BH242" s="190"/>
      <c r="BI242" s="190"/>
      <c r="BJ242" s="190"/>
      <c r="BK242" s="190"/>
      <c r="BL242" s="191">
        <f>CY242</f>
        <v>17000</v>
      </c>
      <c r="BM242" s="192"/>
      <c r="BN242" s="192"/>
      <c r="BO242" s="192"/>
      <c r="BP242" s="192"/>
      <c r="BQ242" s="192"/>
      <c r="BR242" s="192"/>
      <c r="BS242" s="192"/>
      <c r="BT242" s="192"/>
      <c r="BU242" s="192">
        <v>27000</v>
      </c>
      <c r="BV242" s="192"/>
      <c r="BW242" s="192"/>
      <c r="BX242" s="192"/>
      <c r="BY242" s="192"/>
      <c r="BZ242" s="192"/>
      <c r="CA242" s="192"/>
      <c r="CB242" s="192"/>
      <c r="CC242" s="192"/>
      <c r="CD242" s="192">
        <v>27000</v>
      </c>
      <c r="CE242" s="192"/>
      <c r="CF242" s="192"/>
      <c r="CG242" s="192"/>
      <c r="CH242" s="192"/>
      <c r="CI242" s="192"/>
      <c r="CJ242" s="192"/>
      <c r="CK242" s="192"/>
      <c r="CL242" s="192"/>
      <c r="CM242" s="248"/>
      <c r="CN242" s="249"/>
      <c r="CO242" s="249"/>
      <c r="CP242" s="249"/>
      <c r="CQ242" s="249"/>
      <c r="CR242" s="249"/>
      <c r="CS242" s="249"/>
      <c r="CT242" s="249"/>
      <c r="CU242" s="250"/>
      <c r="CX242" s="125"/>
      <c r="CY242" s="131">
        <f>DB242</f>
        <v>17000</v>
      </c>
      <c r="CZ242" s="131"/>
      <c r="DA242" s="112"/>
      <c r="DB242" s="133">
        <v>17000</v>
      </c>
    </row>
    <row r="243" spans="1:106" ht="14.25" customHeight="1">
      <c r="A243" s="69"/>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68"/>
      <c r="AW243" s="59"/>
      <c r="AX243" s="59"/>
      <c r="AY243" s="60"/>
      <c r="AZ243" s="181" t="s">
        <v>503</v>
      </c>
      <c r="BA243" s="182"/>
      <c r="BB243" s="182"/>
      <c r="BC243" s="182"/>
      <c r="BD243" s="182"/>
      <c r="BE243" s="183"/>
      <c r="BF243" s="181" t="s">
        <v>504</v>
      </c>
      <c r="BG243" s="182"/>
      <c r="BH243" s="182"/>
      <c r="BI243" s="182"/>
      <c r="BJ243" s="182"/>
      <c r="BK243" s="183"/>
      <c r="BL243" s="187">
        <f>CZ243</f>
        <v>114736.5</v>
      </c>
      <c r="BM243" s="188"/>
      <c r="BN243" s="188"/>
      <c r="BO243" s="188"/>
      <c r="BP243" s="188"/>
      <c r="BQ243" s="188"/>
      <c r="BR243" s="188"/>
      <c r="BS243" s="188"/>
      <c r="BT243" s="189"/>
      <c r="BU243" s="199"/>
      <c r="BV243" s="200"/>
      <c r="BW243" s="200"/>
      <c r="BX243" s="200"/>
      <c r="BY243" s="200"/>
      <c r="BZ243" s="200"/>
      <c r="CA243" s="200"/>
      <c r="CB243" s="200"/>
      <c r="CC243" s="201"/>
      <c r="CD243" s="199"/>
      <c r="CE243" s="200"/>
      <c r="CF243" s="200"/>
      <c r="CG243" s="200"/>
      <c r="CH243" s="200"/>
      <c r="CI243" s="200"/>
      <c r="CJ243" s="200"/>
      <c r="CK243" s="200"/>
      <c r="CL243" s="201"/>
      <c r="CM243" s="248"/>
      <c r="CN243" s="249"/>
      <c r="CO243" s="249"/>
      <c r="CP243" s="249"/>
      <c r="CQ243" s="249"/>
      <c r="CR243" s="249"/>
      <c r="CS243" s="249"/>
      <c r="CT243" s="249"/>
      <c r="CU243" s="250"/>
      <c r="CX243" s="125"/>
      <c r="CY243" s="131"/>
      <c r="CZ243" s="131">
        <v>114736.5</v>
      </c>
      <c r="DA243" s="168"/>
      <c r="DB243" s="133"/>
    </row>
    <row r="244" spans="1:106" ht="12.75">
      <c r="A244" s="254"/>
      <c r="B244" s="255"/>
      <c r="C244" s="255"/>
      <c r="D244" s="255"/>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c r="AA244" s="255"/>
      <c r="AB244" s="255"/>
      <c r="AC244" s="255"/>
      <c r="AD244" s="255"/>
      <c r="AE244" s="255"/>
      <c r="AF244" s="255"/>
      <c r="AG244" s="255"/>
      <c r="AH244" s="255"/>
      <c r="AI244" s="255"/>
      <c r="AJ244" s="255"/>
      <c r="AK244" s="255"/>
      <c r="AL244" s="255"/>
      <c r="AM244" s="255"/>
      <c r="AN244" s="255"/>
      <c r="AO244" s="255"/>
      <c r="AP244" s="255"/>
      <c r="AQ244" s="255"/>
      <c r="AR244" s="255"/>
      <c r="AS244" s="255"/>
      <c r="AT244" s="255"/>
      <c r="AU244" s="255"/>
      <c r="AV244" s="68"/>
      <c r="AW244" s="59"/>
      <c r="AX244" s="59"/>
      <c r="AY244" s="60"/>
      <c r="AZ244" s="190" t="s">
        <v>357</v>
      </c>
      <c r="BA244" s="190"/>
      <c r="BB244" s="190"/>
      <c r="BC244" s="190"/>
      <c r="BD244" s="190"/>
      <c r="BE244" s="190"/>
      <c r="BF244" s="190" t="s">
        <v>368</v>
      </c>
      <c r="BG244" s="190"/>
      <c r="BH244" s="190"/>
      <c r="BI244" s="190"/>
      <c r="BJ244" s="190"/>
      <c r="BK244" s="190"/>
      <c r="BL244" s="191">
        <f>CX244</f>
        <v>19020</v>
      </c>
      <c r="BM244" s="192"/>
      <c r="BN244" s="192"/>
      <c r="BO244" s="192"/>
      <c r="BP244" s="192"/>
      <c r="BQ244" s="192"/>
      <c r="BR244" s="192"/>
      <c r="BS244" s="192"/>
      <c r="BT244" s="192"/>
      <c r="BU244" s="192"/>
      <c r="BV244" s="192"/>
      <c r="BW244" s="192"/>
      <c r="BX244" s="192"/>
      <c r="BY244" s="192"/>
      <c r="BZ244" s="192"/>
      <c r="CA244" s="192"/>
      <c r="CB244" s="192"/>
      <c r="CC244" s="192"/>
      <c r="CD244" s="192"/>
      <c r="CE244" s="192"/>
      <c r="CF244" s="192"/>
      <c r="CG244" s="192"/>
      <c r="CH244" s="192"/>
      <c r="CI244" s="192"/>
      <c r="CJ244" s="192"/>
      <c r="CK244" s="192"/>
      <c r="CL244" s="192"/>
      <c r="CM244" s="248"/>
      <c r="CN244" s="249"/>
      <c r="CO244" s="249"/>
      <c r="CP244" s="249"/>
      <c r="CQ244" s="249"/>
      <c r="CR244" s="249"/>
      <c r="CS244" s="249"/>
      <c r="CT244" s="249"/>
      <c r="CU244" s="250"/>
      <c r="CX244" s="125">
        <v>19020</v>
      </c>
      <c r="CY244" s="131"/>
      <c r="CZ244" s="131"/>
      <c r="DA244" s="112">
        <f t="shared" si="3"/>
        <v>0</v>
      </c>
      <c r="DB244" s="133">
        <f t="shared" si="4"/>
        <v>0</v>
      </c>
    </row>
    <row r="245" spans="1:106" ht="12.75">
      <c r="A245" s="254"/>
      <c r="B245" s="255"/>
      <c r="C245" s="255"/>
      <c r="D245" s="255"/>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c r="AA245" s="255"/>
      <c r="AB245" s="255"/>
      <c r="AC245" s="255"/>
      <c r="AD245" s="255"/>
      <c r="AE245" s="255"/>
      <c r="AF245" s="255"/>
      <c r="AG245" s="255"/>
      <c r="AH245" s="255"/>
      <c r="AI245" s="255"/>
      <c r="AJ245" s="255"/>
      <c r="AK245" s="255"/>
      <c r="AL245" s="255"/>
      <c r="AM245" s="255"/>
      <c r="AN245" s="255"/>
      <c r="AO245" s="255"/>
      <c r="AP245" s="255"/>
      <c r="AQ245" s="255"/>
      <c r="AR245" s="255"/>
      <c r="AS245" s="255"/>
      <c r="AT245" s="255"/>
      <c r="AU245" s="255"/>
      <c r="AV245" s="68"/>
      <c r="AW245" s="59"/>
      <c r="AX245" s="59"/>
      <c r="AY245" s="60"/>
      <c r="AZ245" s="190" t="s">
        <v>404</v>
      </c>
      <c r="BA245" s="190"/>
      <c r="BB245" s="190"/>
      <c r="BC245" s="190"/>
      <c r="BD245" s="190"/>
      <c r="BE245" s="190"/>
      <c r="BF245" s="190" t="s">
        <v>368</v>
      </c>
      <c r="BG245" s="190"/>
      <c r="BH245" s="190"/>
      <c r="BI245" s="190"/>
      <c r="BJ245" s="190"/>
      <c r="BK245" s="190"/>
      <c r="BL245" s="191">
        <f>CY245</f>
        <v>19800</v>
      </c>
      <c r="BM245" s="192"/>
      <c r="BN245" s="192"/>
      <c r="BO245" s="192"/>
      <c r="BP245" s="192"/>
      <c r="BQ245" s="192"/>
      <c r="BR245" s="192"/>
      <c r="BS245" s="192"/>
      <c r="BT245" s="192"/>
      <c r="BU245" s="192"/>
      <c r="BV245" s="192"/>
      <c r="BW245" s="192"/>
      <c r="BX245" s="192"/>
      <c r="BY245" s="192"/>
      <c r="BZ245" s="192"/>
      <c r="CA245" s="192"/>
      <c r="CB245" s="192"/>
      <c r="CC245" s="192"/>
      <c r="CD245" s="192"/>
      <c r="CE245" s="192"/>
      <c r="CF245" s="192"/>
      <c r="CG245" s="192"/>
      <c r="CH245" s="192"/>
      <c r="CI245" s="192"/>
      <c r="CJ245" s="192"/>
      <c r="CK245" s="192"/>
      <c r="CL245" s="192"/>
      <c r="CM245" s="248"/>
      <c r="CN245" s="249"/>
      <c r="CO245" s="249"/>
      <c r="CP245" s="249"/>
      <c r="CQ245" s="249"/>
      <c r="CR245" s="249"/>
      <c r="CS245" s="249"/>
      <c r="CT245" s="249"/>
      <c r="CU245" s="250"/>
      <c r="CX245" s="135"/>
      <c r="CY245" s="112">
        <f>DB245</f>
        <v>19800</v>
      </c>
      <c r="CZ245" s="112"/>
      <c r="DA245" s="112">
        <f t="shared" si="3"/>
        <v>19800</v>
      </c>
      <c r="DB245" s="133">
        <v>19800</v>
      </c>
    </row>
    <row r="246" spans="1:106" ht="12.75">
      <c r="A246" s="69"/>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68"/>
      <c r="AW246" s="59"/>
      <c r="AX246" s="59"/>
      <c r="AY246" s="60"/>
      <c r="AZ246" s="190" t="s">
        <v>421</v>
      </c>
      <c r="BA246" s="190"/>
      <c r="BB246" s="190"/>
      <c r="BC246" s="190"/>
      <c r="BD246" s="190"/>
      <c r="BE246" s="190"/>
      <c r="BF246" s="190" t="s">
        <v>368</v>
      </c>
      <c r="BG246" s="190"/>
      <c r="BH246" s="190"/>
      <c r="BI246" s="190"/>
      <c r="BJ246" s="190"/>
      <c r="BK246" s="190"/>
      <c r="BL246" s="192"/>
      <c r="BM246" s="192"/>
      <c r="BN246" s="192"/>
      <c r="BO246" s="192"/>
      <c r="BP246" s="192"/>
      <c r="BQ246" s="192"/>
      <c r="BR246" s="192"/>
      <c r="BS246" s="192"/>
      <c r="BT246" s="192"/>
      <c r="BU246" s="192"/>
      <c r="BV246" s="192"/>
      <c r="BW246" s="192"/>
      <c r="BX246" s="192"/>
      <c r="BY246" s="192"/>
      <c r="BZ246" s="192"/>
      <c r="CA246" s="192"/>
      <c r="CB246" s="192"/>
      <c r="CC246" s="192"/>
      <c r="CD246" s="192"/>
      <c r="CE246" s="192"/>
      <c r="CF246" s="192"/>
      <c r="CG246" s="192"/>
      <c r="CH246" s="192"/>
      <c r="CI246" s="192"/>
      <c r="CJ246" s="192"/>
      <c r="CK246" s="192"/>
      <c r="CL246" s="192"/>
      <c r="CM246" s="248"/>
      <c r="CN246" s="249"/>
      <c r="CO246" s="249"/>
      <c r="CP246" s="249"/>
      <c r="CQ246" s="249"/>
      <c r="CR246" s="249"/>
      <c r="CS246" s="249"/>
      <c r="CT246" s="249"/>
      <c r="CU246" s="250"/>
      <c r="CX246" s="125"/>
      <c r="CY246" s="131"/>
      <c r="CZ246" s="131"/>
      <c r="DA246" s="112">
        <f t="shared" si="3"/>
        <v>0</v>
      </c>
      <c r="DB246" s="133">
        <f t="shared" si="4"/>
        <v>0</v>
      </c>
    </row>
    <row r="247" spans="1:106" ht="12.75">
      <c r="A247" s="254"/>
      <c r="B247" s="255"/>
      <c r="C247" s="255"/>
      <c r="D247" s="255"/>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c r="AA247" s="255"/>
      <c r="AB247" s="255"/>
      <c r="AC247" s="255"/>
      <c r="AD247" s="255"/>
      <c r="AE247" s="255"/>
      <c r="AF247" s="255"/>
      <c r="AG247" s="255"/>
      <c r="AH247" s="255"/>
      <c r="AI247" s="255"/>
      <c r="AJ247" s="255"/>
      <c r="AK247" s="255"/>
      <c r="AL247" s="255"/>
      <c r="AM247" s="255"/>
      <c r="AN247" s="255"/>
      <c r="AO247" s="255"/>
      <c r="AP247" s="255"/>
      <c r="AQ247" s="255"/>
      <c r="AR247" s="255"/>
      <c r="AS247" s="255"/>
      <c r="AT247" s="255"/>
      <c r="AU247" s="255"/>
      <c r="AV247" s="68"/>
      <c r="AW247" s="59"/>
      <c r="AX247" s="59"/>
      <c r="AY247" s="60"/>
      <c r="AZ247" s="190" t="s">
        <v>403</v>
      </c>
      <c r="BA247" s="190"/>
      <c r="BB247" s="190"/>
      <c r="BC247" s="190"/>
      <c r="BD247" s="190"/>
      <c r="BE247" s="190"/>
      <c r="BF247" s="190" t="s">
        <v>369</v>
      </c>
      <c r="BG247" s="190"/>
      <c r="BH247" s="190"/>
      <c r="BI247" s="190"/>
      <c r="BJ247" s="190"/>
      <c r="BK247" s="190"/>
      <c r="BL247" s="191">
        <f>CY247</f>
        <v>24000</v>
      </c>
      <c r="BM247" s="192"/>
      <c r="BN247" s="192"/>
      <c r="BO247" s="192"/>
      <c r="BP247" s="192"/>
      <c r="BQ247" s="192"/>
      <c r="BR247" s="192"/>
      <c r="BS247" s="192"/>
      <c r="BT247" s="192"/>
      <c r="BU247" s="192">
        <v>9000</v>
      </c>
      <c r="BV247" s="192"/>
      <c r="BW247" s="192"/>
      <c r="BX247" s="192"/>
      <c r="BY247" s="192"/>
      <c r="BZ247" s="192"/>
      <c r="CA247" s="192"/>
      <c r="CB247" s="192"/>
      <c r="CC247" s="192"/>
      <c r="CD247" s="192">
        <v>9000</v>
      </c>
      <c r="CE247" s="192"/>
      <c r="CF247" s="192"/>
      <c r="CG247" s="192"/>
      <c r="CH247" s="192"/>
      <c r="CI247" s="192"/>
      <c r="CJ247" s="192"/>
      <c r="CK247" s="192"/>
      <c r="CL247" s="192"/>
      <c r="CM247" s="248"/>
      <c r="CN247" s="249"/>
      <c r="CO247" s="249"/>
      <c r="CP247" s="249"/>
      <c r="CQ247" s="249"/>
      <c r="CR247" s="249"/>
      <c r="CS247" s="249"/>
      <c r="CT247" s="249"/>
      <c r="CU247" s="250"/>
      <c r="CX247" s="111"/>
      <c r="CY247" s="112">
        <f>DA247</f>
        <v>24000</v>
      </c>
      <c r="CZ247" s="112"/>
      <c r="DA247" s="112">
        <v>24000</v>
      </c>
      <c r="DB247" s="133"/>
    </row>
    <row r="248" spans="1:106" ht="12.75">
      <c r="A248" s="254"/>
      <c r="B248" s="255"/>
      <c r="C248" s="255"/>
      <c r="D248" s="255"/>
      <c r="E248" s="255"/>
      <c r="F248" s="255"/>
      <c r="G248" s="255"/>
      <c r="H248" s="255"/>
      <c r="I248" s="255"/>
      <c r="J248" s="255"/>
      <c r="K248" s="255"/>
      <c r="L248" s="255"/>
      <c r="M248" s="255"/>
      <c r="N248" s="255"/>
      <c r="O248" s="255"/>
      <c r="P248" s="255"/>
      <c r="Q248" s="255"/>
      <c r="R248" s="255"/>
      <c r="S248" s="255"/>
      <c r="T248" s="255"/>
      <c r="U248" s="255"/>
      <c r="V248" s="255"/>
      <c r="W248" s="255"/>
      <c r="X248" s="255"/>
      <c r="Y248" s="255"/>
      <c r="Z248" s="255"/>
      <c r="AA248" s="255"/>
      <c r="AB248" s="255"/>
      <c r="AC248" s="255"/>
      <c r="AD248" s="255"/>
      <c r="AE248" s="255"/>
      <c r="AF248" s="255"/>
      <c r="AG248" s="255"/>
      <c r="AH248" s="255"/>
      <c r="AI248" s="255"/>
      <c r="AJ248" s="255"/>
      <c r="AK248" s="255"/>
      <c r="AL248" s="255"/>
      <c r="AM248" s="255"/>
      <c r="AN248" s="255"/>
      <c r="AO248" s="255"/>
      <c r="AP248" s="255"/>
      <c r="AQ248" s="255"/>
      <c r="AR248" s="255"/>
      <c r="AS248" s="255"/>
      <c r="AT248" s="255"/>
      <c r="AU248" s="255"/>
      <c r="AV248" s="68"/>
      <c r="AW248" s="59"/>
      <c r="AX248" s="59"/>
      <c r="AY248" s="60"/>
      <c r="AZ248" s="190" t="s">
        <v>357</v>
      </c>
      <c r="BA248" s="190"/>
      <c r="BB248" s="190"/>
      <c r="BC248" s="190"/>
      <c r="BD248" s="190"/>
      <c r="BE248" s="190"/>
      <c r="BF248" s="190" t="s">
        <v>369</v>
      </c>
      <c r="BG248" s="190"/>
      <c r="BH248" s="190"/>
      <c r="BI248" s="190"/>
      <c r="BJ248" s="190"/>
      <c r="BK248" s="190"/>
      <c r="BL248" s="191">
        <f>CX248</f>
        <v>42980</v>
      </c>
      <c r="BM248" s="192"/>
      <c r="BN248" s="192"/>
      <c r="BO248" s="192"/>
      <c r="BP248" s="192"/>
      <c r="BQ248" s="192"/>
      <c r="BR248" s="192"/>
      <c r="BS248" s="192"/>
      <c r="BT248" s="192"/>
      <c r="BU248" s="192"/>
      <c r="BV248" s="192"/>
      <c r="BW248" s="192"/>
      <c r="BX248" s="192"/>
      <c r="BY248" s="192"/>
      <c r="BZ248" s="192"/>
      <c r="CA248" s="192"/>
      <c r="CB248" s="192"/>
      <c r="CC248" s="192"/>
      <c r="CD248" s="192"/>
      <c r="CE248" s="192"/>
      <c r="CF248" s="192"/>
      <c r="CG248" s="192"/>
      <c r="CH248" s="192"/>
      <c r="CI248" s="192"/>
      <c r="CJ248" s="192"/>
      <c r="CK248" s="192"/>
      <c r="CL248" s="192"/>
      <c r="CM248" s="248"/>
      <c r="CN248" s="249"/>
      <c r="CO248" s="249"/>
      <c r="CP248" s="249"/>
      <c r="CQ248" s="249"/>
      <c r="CR248" s="249"/>
      <c r="CS248" s="249"/>
      <c r="CT248" s="249"/>
      <c r="CU248" s="250"/>
      <c r="CX248" s="125">
        <v>42980</v>
      </c>
      <c r="CY248" s="131"/>
      <c r="CZ248" s="131"/>
      <c r="DA248" s="112"/>
      <c r="DB248" s="133">
        <f t="shared" si="4"/>
        <v>0</v>
      </c>
    </row>
    <row r="249" spans="1:106" ht="12.75">
      <c r="A249" s="69"/>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68"/>
      <c r="AW249" s="59"/>
      <c r="AX249" s="59"/>
      <c r="AY249" s="60"/>
      <c r="AZ249" s="181" t="s">
        <v>409</v>
      </c>
      <c r="BA249" s="182"/>
      <c r="BB249" s="182"/>
      <c r="BC249" s="182"/>
      <c r="BD249" s="182"/>
      <c r="BE249" s="183"/>
      <c r="BF249" s="181" t="s">
        <v>469</v>
      </c>
      <c r="BG249" s="182"/>
      <c r="BH249" s="182"/>
      <c r="BI249" s="182"/>
      <c r="BJ249" s="182"/>
      <c r="BK249" s="183"/>
      <c r="BL249" s="202">
        <f>CY249</f>
        <v>47000</v>
      </c>
      <c r="BM249" s="203"/>
      <c r="BN249" s="203"/>
      <c r="BO249" s="203"/>
      <c r="BP249" s="203"/>
      <c r="BQ249" s="203"/>
      <c r="BR249" s="203"/>
      <c r="BS249" s="203"/>
      <c r="BT249" s="204"/>
      <c r="BU249" s="199">
        <v>25000</v>
      </c>
      <c r="BV249" s="200"/>
      <c r="BW249" s="200"/>
      <c r="BX249" s="200"/>
      <c r="BY249" s="200"/>
      <c r="BZ249" s="200"/>
      <c r="CA249" s="200"/>
      <c r="CB249" s="200"/>
      <c r="CC249" s="201"/>
      <c r="CD249" s="199">
        <v>25000</v>
      </c>
      <c r="CE249" s="200"/>
      <c r="CF249" s="200"/>
      <c r="CG249" s="200"/>
      <c r="CH249" s="200"/>
      <c r="CI249" s="200"/>
      <c r="CJ249" s="200"/>
      <c r="CK249" s="200"/>
      <c r="CL249" s="201"/>
      <c r="CM249" s="248"/>
      <c r="CN249" s="249"/>
      <c r="CO249" s="249"/>
      <c r="CP249" s="249"/>
      <c r="CQ249" s="249"/>
      <c r="CR249" s="249"/>
      <c r="CS249" s="249"/>
      <c r="CT249" s="249"/>
      <c r="CU249" s="250"/>
      <c r="CX249" s="125"/>
      <c r="CY249" s="131">
        <f>DB249</f>
        <v>47000</v>
      </c>
      <c r="CZ249" s="131"/>
      <c r="DA249" s="112"/>
      <c r="DB249" s="133">
        <v>47000</v>
      </c>
    </row>
    <row r="250" spans="1:106" ht="12.75">
      <c r="A250" s="254"/>
      <c r="B250" s="255"/>
      <c r="C250" s="255"/>
      <c r="D250" s="255"/>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c r="AA250" s="255"/>
      <c r="AB250" s="255"/>
      <c r="AC250" s="255"/>
      <c r="AD250" s="255"/>
      <c r="AE250" s="255"/>
      <c r="AF250" s="255"/>
      <c r="AG250" s="255"/>
      <c r="AH250" s="255"/>
      <c r="AI250" s="255"/>
      <c r="AJ250" s="255"/>
      <c r="AK250" s="255"/>
      <c r="AL250" s="255"/>
      <c r="AM250" s="255"/>
      <c r="AN250" s="255"/>
      <c r="AO250" s="255"/>
      <c r="AP250" s="255"/>
      <c r="AQ250" s="255"/>
      <c r="AR250" s="255"/>
      <c r="AS250" s="255"/>
      <c r="AT250" s="255"/>
      <c r="AU250" s="255"/>
      <c r="AV250" s="68"/>
      <c r="AW250" s="59"/>
      <c r="AX250" s="59"/>
      <c r="AY250" s="60"/>
      <c r="AZ250" s="190" t="s">
        <v>507</v>
      </c>
      <c r="BA250" s="190"/>
      <c r="BB250" s="190"/>
      <c r="BC250" s="190"/>
      <c r="BD250" s="190"/>
      <c r="BE250" s="190"/>
      <c r="BF250" s="190" t="s">
        <v>369</v>
      </c>
      <c r="BG250" s="190"/>
      <c r="BH250" s="190"/>
      <c r="BI250" s="190"/>
      <c r="BJ250" s="190"/>
      <c r="BK250" s="190"/>
      <c r="BL250" s="191">
        <f>CZ250</f>
        <v>9990</v>
      </c>
      <c r="BM250" s="192"/>
      <c r="BN250" s="192"/>
      <c r="BO250" s="192"/>
      <c r="BP250" s="192"/>
      <c r="BQ250" s="192"/>
      <c r="BR250" s="192"/>
      <c r="BS250" s="192"/>
      <c r="BT250" s="192"/>
      <c r="BU250" s="192"/>
      <c r="BV250" s="192"/>
      <c r="BW250" s="192"/>
      <c r="BX250" s="192"/>
      <c r="BY250" s="192"/>
      <c r="BZ250" s="192"/>
      <c r="CA250" s="192"/>
      <c r="CB250" s="192"/>
      <c r="CC250" s="192"/>
      <c r="CD250" s="192"/>
      <c r="CE250" s="192"/>
      <c r="CF250" s="192"/>
      <c r="CG250" s="192"/>
      <c r="CH250" s="192"/>
      <c r="CI250" s="192"/>
      <c r="CJ250" s="192"/>
      <c r="CK250" s="192"/>
      <c r="CL250" s="192"/>
      <c r="CM250" s="248"/>
      <c r="CN250" s="249"/>
      <c r="CO250" s="249"/>
      <c r="CP250" s="249"/>
      <c r="CQ250" s="249"/>
      <c r="CR250" s="249"/>
      <c r="CS250" s="249"/>
      <c r="CT250" s="249"/>
      <c r="CU250" s="250"/>
      <c r="CX250" s="111"/>
      <c r="CY250" s="112"/>
      <c r="CZ250" s="112">
        <v>9990</v>
      </c>
      <c r="DA250" s="112">
        <f t="shared" si="3"/>
        <v>0</v>
      </c>
      <c r="DB250" s="133">
        <f t="shared" si="4"/>
        <v>0</v>
      </c>
    </row>
    <row r="251" spans="1:106" ht="12.75">
      <c r="A251" s="254"/>
      <c r="B251" s="255"/>
      <c r="C251" s="255"/>
      <c r="D251" s="255"/>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c r="AA251" s="255"/>
      <c r="AB251" s="255"/>
      <c r="AC251" s="255"/>
      <c r="AD251" s="255"/>
      <c r="AE251" s="255"/>
      <c r="AF251" s="255"/>
      <c r="AG251" s="255"/>
      <c r="AH251" s="255"/>
      <c r="AI251" s="255"/>
      <c r="AJ251" s="255"/>
      <c r="AK251" s="255"/>
      <c r="AL251" s="255"/>
      <c r="AM251" s="255"/>
      <c r="AN251" s="255"/>
      <c r="AO251" s="255"/>
      <c r="AP251" s="255"/>
      <c r="AQ251" s="255"/>
      <c r="AR251" s="255"/>
      <c r="AS251" s="255"/>
      <c r="AT251" s="255"/>
      <c r="AU251" s="255"/>
      <c r="AV251" s="68"/>
      <c r="AW251" s="59"/>
      <c r="AX251" s="59"/>
      <c r="AY251" s="60"/>
      <c r="AZ251" s="190" t="s">
        <v>358</v>
      </c>
      <c r="BA251" s="190"/>
      <c r="BB251" s="190"/>
      <c r="BC251" s="190"/>
      <c r="BD251" s="190"/>
      <c r="BE251" s="190"/>
      <c r="BF251" s="190" t="s">
        <v>369</v>
      </c>
      <c r="BG251" s="190"/>
      <c r="BH251" s="190"/>
      <c r="BI251" s="190"/>
      <c r="BJ251" s="190"/>
      <c r="BK251" s="190"/>
      <c r="BL251" s="191">
        <f>CX251</f>
        <v>43100</v>
      </c>
      <c r="BM251" s="192"/>
      <c r="BN251" s="192"/>
      <c r="BO251" s="192"/>
      <c r="BP251" s="192"/>
      <c r="BQ251" s="192"/>
      <c r="BR251" s="192"/>
      <c r="BS251" s="192"/>
      <c r="BT251" s="192"/>
      <c r="BU251" s="192"/>
      <c r="BV251" s="192"/>
      <c r="BW251" s="192"/>
      <c r="BX251" s="192"/>
      <c r="BY251" s="192"/>
      <c r="BZ251" s="192"/>
      <c r="CA251" s="192"/>
      <c r="CB251" s="192"/>
      <c r="CC251" s="192"/>
      <c r="CD251" s="192"/>
      <c r="CE251" s="192"/>
      <c r="CF251" s="192"/>
      <c r="CG251" s="192"/>
      <c r="CH251" s="192"/>
      <c r="CI251" s="192"/>
      <c r="CJ251" s="192"/>
      <c r="CK251" s="192"/>
      <c r="CL251" s="192"/>
      <c r="CM251" s="248"/>
      <c r="CN251" s="249"/>
      <c r="CO251" s="249"/>
      <c r="CP251" s="249"/>
      <c r="CQ251" s="249"/>
      <c r="CR251" s="249"/>
      <c r="CS251" s="249"/>
      <c r="CT251" s="249"/>
      <c r="CU251" s="250"/>
      <c r="CX251" s="111">
        <v>43100</v>
      </c>
      <c r="CY251" s="112"/>
      <c r="CZ251" s="112"/>
      <c r="DA251" s="112">
        <f>CY251</f>
        <v>0</v>
      </c>
      <c r="DB251" s="133">
        <f>CY251</f>
        <v>0</v>
      </c>
    </row>
    <row r="252" spans="1:106" ht="12.75">
      <c r="A252" s="254"/>
      <c r="B252" s="255"/>
      <c r="C252" s="255"/>
      <c r="D252" s="255"/>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c r="AA252" s="255"/>
      <c r="AB252" s="255"/>
      <c r="AC252" s="255"/>
      <c r="AD252" s="255"/>
      <c r="AE252" s="255"/>
      <c r="AF252" s="255"/>
      <c r="AG252" s="255"/>
      <c r="AH252" s="255"/>
      <c r="AI252" s="255"/>
      <c r="AJ252" s="255"/>
      <c r="AK252" s="255"/>
      <c r="AL252" s="255"/>
      <c r="AM252" s="255"/>
      <c r="AN252" s="255"/>
      <c r="AO252" s="255"/>
      <c r="AP252" s="255"/>
      <c r="AQ252" s="255"/>
      <c r="AR252" s="255"/>
      <c r="AS252" s="255"/>
      <c r="AT252" s="255"/>
      <c r="AU252" s="255"/>
      <c r="AV252" s="68"/>
      <c r="AW252" s="59"/>
      <c r="AX252" s="59"/>
      <c r="AY252" s="60"/>
      <c r="AZ252" s="190" t="s">
        <v>370</v>
      </c>
      <c r="BA252" s="190"/>
      <c r="BB252" s="190"/>
      <c r="BC252" s="190"/>
      <c r="BD252" s="190"/>
      <c r="BE252" s="190"/>
      <c r="BF252" s="190" t="s">
        <v>369</v>
      </c>
      <c r="BG252" s="190"/>
      <c r="BH252" s="190"/>
      <c r="BI252" s="190"/>
      <c r="BJ252" s="190"/>
      <c r="BK252" s="190"/>
      <c r="BL252" s="191">
        <f>CX252</f>
        <v>8890</v>
      </c>
      <c r="BM252" s="192"/>
      <c r="BN252" s="192"/>
      <c r="BO252" s="192"/>
      <c r="BP252" s="192"/>
      <c r="BQ252" s="192"/>
      <c r="BR252" s="192"/>
      <c r="BS252" s="192"/>
      <c r="BT252" s="192"/>
      <c r="BU252" s="192"/>
      <c r="BV252" s="192"/>
      <c r="BW252" s="192"/>
      <c r="BX252" s="192"/>
      <c r="BY252" s="192"/>
      <c r="BZ252" s="192"/>
      <c r="CA252" s="192"/>
      <c r="CB252" s="192"/>
      <c r="CC252" s="192"/>
      <c r="CD252" s="192"/>
      <c r="CE252" s="192"/>
      <c r="CF252" s="192"/>
      <c r="CG252" s="192"/>
      <c r="CH252" s="192"/>
      <c r="CI252" s="192"/>
      <c r="CJ252" s="192"/>
      <c r="CK252" s="192"/>
      <c r="CL252" s="192"/>
      <c r="CM252" s="248"/>
      <c r="CN252" s="249"/>
      <c r="CO252" s="249"/>
      <c r="CP252" s="249"/>
      <c r="CQ252" s="249"/>
      <c r="CR252" s="249"/>
      <c r="CS252" s="249"/>
      <c r="CT252" s="249"/>
      <c r="CU252" s="250"/>
      <c r="CX252" s="125">
        <v>8890</v>
      </c>
      <c r="CY252" s="131"/>
      <c r="CZ252" s="131"/>
      <c r="DA252" s="112">
        <f t="shared" si="3"/>
        <v>0</v>
      </c>
      <c r="DB252" s="133">
        <f t="shared" si="4"/>
        <v>0</v>
      </c>
    </row>
    <row r="253" spans="1:106" ht="12.75">
      <c r="A253" s="69"/>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68"/>
      <c r="AW253" s="59"/>
      <c r="AX253" s="59"/>
      <c r="AY253" s="60"/>
      <c r="AZ253" s="190" t="s">
        <v>421</v>
      </c>
      <c r="BA253" s="190"/>
      <c r="BB253" s="190"/>
      <c r="BC253" s="190"/>
      <c r="BD253" s="190"/>
      <c r="BE253" s="190"/>
      <c r="BF253" s="190" t="s">
        <v>369</v>
      </c>
      <c r="BG253" s="190"/>
      <c r="BH253" s="190"/>
      <c r="BI253" s="190"/>
      <c r="BJ253" s="190"/>
      <c r="BK253" s="190"/>
      <c r="BL253" s="192"/>
      <c r="BM253" s="192"/>
      <c r="BN253" s="192"/>
      <c r="BO253" s="192"/>
      <c r="BP253" s="192"/>
      <c r="BQ253" s="192"/>
      <c r="BR253" s="192"/>
      <c r="BS253" s="192"/>
      <c r="BT253" s="192"/>
      <c r="BU253" s="192"/>
      <c r="BV253" s="192"/>
      <c r="BW253" s="192"/>
      <c r="BX253" s="192"/>
      <c r="BY253" s="192"/>
      <c r="BZ253" s="192"/>
      <c r="CA253" s="192"/>
      <c r="CB253" s="192"/>
      <c r="CC253" s="192"/>
      <c r="CD253" s="192"/>
      <c r="CE253" s="192"/>
      <c r="CF253" s="192"/>
      <c r="CG253" s="192"/>
      <c r="CH253" s="192"/>
      <c r="CI253" s="192"/>
      <c r="CJ253" s="192"/>
      <c r="CK253" s="192"/>
      <c r="CL253" s="192"/>
      <c r="CM253" s="248"/>
      <c r="CN253" s="249"/>
      <c r="CO253" s="249"/>
      <c r="CP253" s="249"/>
      <c r="CQ253" s="249"/>
      <c r="CR253" s="249"/>
      <c r="CS253" s="249"/>
      <c r="CT253" s="249"/>
      <c r="CU253" s="250"/>
      <c r="CX253" s="135"/>
      <c r="CY253" s="112"/>
      <c r="CZ253" s="112"/>
      <c r="DA253" s="112">
        <f t="shared" si="3"/>
        <v>0</v>
      </c>
      <c r="DB253" s="133">
        <f t="shared" si="4"/>
        <v>0</v>
      </c>
    </row>
    <row r="254" spans="1:106" ht="12.75">
      <c r="A254" s="254"/>
      <c r="B254" s="255"/>
      <c r="C254" s="255"/>
      <c r="D254" s="255"/>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c r="AA254" s="255"/>
      <c r="AB254" s="255"/>
      <c r="AC254" s="255"/>
      <c r="AD254" s="255"/>
      <c r="AE254" s="255"/>
      <c r="AF254" s="255"/>
      <c r="AG254" s="255"/>
      <c r="AH254" s="255"/>
      <c r="AI254" s="255"/>
      <c r="AJ254" s="255"/>
      <c r="AK254" s="255"/>
      <c r="AL254" s="255"/>
      <c r="AM254" s="255"/>
      <c r="AN254" s="255"/>
      <c r="AO254" s="255"/>
      <c r="AP254" s="255"/>
      <c r="AQ254" s="255"/>
      <c r="AR254" s="255"/>
      <c r="AS254" s="255"/>
      <c r="AT254" s="255"/>
      <c r="AU254" s="255"/>
      <c r="AV254" s="68"/>
      <c r="AW254" s="59"/>
      <c r="AX254" s="59"/>
      <c r="AY254" s="60"/>
      <c r="AZ254" s="190" t="s">
        <v>422</v>
      </c>
      <c r="BA254" s="190"/>
      <c r="BB254" s="190"/>
      <c r="BC254" s="190"/>
      <c r="BD254" s="190"/>
      <c r="BE254" s="190"/>
      <c r="BF254" s="190" t="s">
        <v>369</v>
      </c>
      <c r="BG254" s="190"/>
      <c r="BH254" s="190"/>
      <c r="BI254" s="190"/>
      <c r="BJ254" s="190"/>
      <c r="BK254" s="190"/>
      <c r="BL254" s="191">
        <f>CZ254</f>
        <v>5254</v>
      </c>
      <c r="BM254" s="192"/>
      <c r="BN254" s="192"/>
      <c r="BO254" s="192"/>
      <c r="BP254" s="192"/>
      <c r="BQ254" s="192"/>
      <c r="BR254" s="192"/>
      <c r="BS254" s="192"/>
      <c r="BT254" s="192"/>
      <c r="BU254" s="192"/>
      <c r="BV254" s="192"/>
      <c r="BW254" s="192"/>
      <c r="BX254" s="192"/>
      <c r="BY254" s="192"/>
      <c r="BZ254" s="192"/>
      <c r="CA254" s="192"/>
      <c r="CB254" s="192"/>
      <c r="CC254" s="192"/>
      <c r="CD254" s="192"/>
      <c r="CE254" s="192"/>
      <c r="CF254" s="192"/>
      <c r="CG254" s="192"/>
      <c r="CH254" s="192"/>
      <c r="CI254" s="192"/>
      <c r="CJ254" s="192"/>
      <c r="CK254" s="192"/>
      <c r="CL254" s="192"/>
      <c r="CM254" s="248"/>
      <c r="CN254" s="249"/>
      <c r="CO254" s="249"/>
      <c r="CP254" s="249"/>
      <c r="CQ254" s="249"/>
      <c r="CR254" s="249"/>
      <c r="CS254" s="249"/>
      <c r="CT254" s="249"/>
      <c r="CU254" s="250"/>
      <c r="CX254" s="125"/>
      <c r="CY254" s="131"/>
      <c r="CZ254" s="131">
        <v>5254</v>
      </c>
      <c r="DA254" s="112">
        <f t="shared" si="3"/>
        <v>0</v>
      </c>
      <c r="DB254" s="133">
        <f t="shared" si="4"/>
        <v>0</v>
      </c>
    </row>
    <row r="255" spans="1:106" ht="12.75">
      <c r="A255" s="254"/>
      <c r="B255" s="255"/>
      <c r="C255" s="255"/>
      <c r="D255" s="255"/>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c r="AA255" s="255"/>
      <c r="AB255" s="255"/>
      <c r="AC255" s="255"/>
      <c r="AD255" s="255"/>
      <c r="AE255" s="255"/>
      <c r="AF255" s="255"/>
      <c r="AG255" s="255"/>
      <c r="AH255" s="255"/>
      <c r="AI255" s="255"/>
      <c r="AJ255" s="255"/>
      <c r="AK255" s="255"/>
      <c r="AL255" s="255"/>
      <c r="AM255" s="255"/>
      <c r="AN255" s="255"/>
      <c r="AO255" s="255"/>
      <c r="AP255" s="255"/>
      <c r="AQ255" s="255"/>
      <c r="AR255" s="255"/>
      <c r="AS255" s="255"/>
      <c r="AT255" s="255"/>
      <c r="AU255" s="255"/>
      <c r="AV255" s="68"/>
      <c r="AW255" s="59"/>
      <c r="AX255" s="59"/>
      <c r="AY255" s="60"/>
      <c r="AZ255" s="181" t="s">
        <v>408</v>
      </c>
      <c r="BA255" s="182"/>
      <c r="BB255" s="182"/>
      <c r="BC255" s="182"/>
      <c r="BD255" s="182"/>
      <c r="BE255" s="183"/>
      <c r="BF255" s="190" t="s">
        <v>469</v>
      </c>
      <c r="BG255" s="190"/>
      <c r="BH255" s="190"/>
      <c r="BI255" s="190"/>
      <c r="BJ255" s="190"/>
      <c r="BK255" s="190"/>
      <c r="BL255" s="269">
        <f>CZ255</f>
        <v>16695</v>
      </c>
      <c r="BM255" s="192"/>
      <c r="BN255" s="192"/>
      <c r="BO255" s="192"/>
      <c r="BP255" s="192"/>
      <c r="BQ255" s="192"/>
      <c r="BR255" s="192"/>
      <c r="BS255" s="192"/>
      <c r="BT255" s="192"/>
      <c r="BU255" s="192"/>
      <c r="BV255" s="192"/>
      <c r="BW255" s="192"/>
      <c r="BX255" s="192"/>
      <c r="BY255" s="192"/>
      <c r="BZ255" s="192"/>
      <c r="CA255" s="192"/>
      <c r="CB255" s="192"/>
      <c r="CC255" s="192"/>
      <c r="CD255" s="192"/>
      <c r="CE255" s="192"/>
      <c r="CF255" s="192"/>
      <c r="CG255" s="192"/>
      <c r="CH255" s="192"/>
      <c r="CI255" s="192"/>
      <c r="CJ255" s="192"/>
      <c r="CK255" s="192"/>
      <c r="CL255" s="192"/>
      <c r="CM255" s="248"/>
      <c r="CN255" s="249"/>
      <c r="CO255" s="249"/>
      <c r="CP255" s="249"/>
      <c r="CQ255" s="249"/>
      <c r="CR255" s="249"/>
      <c r="CS255" s="249"/>
      <c r="CT255" s="249"/>
      <c r="CU255" s="250"/>
      <c r="CX255" s="135"/>
      <c r="CY255" s="112">
        <v>0</v>
      </c>
      <c r="CZ255" s="112">
        <v>16695</v>
      </c>
      <c r="DA255" s="112">
        <f t="shared" si="3"/>
        <v>0</v>
      </c>
      <c r="DB255" s="133"/>
    </row>
    <row r="256" spans="1:106" ht="12.75">
      <c r="A256" s="254"/>
      <c r="B256" s="255"/>
      <c r="C256" s="255"/>
      <c r="D256" s="255"/>
      <c r="E256" s="255"/>
      <c r="F256" s="255"/>
      <c r="G256" s="255"/>
      <c r="H256" s="255"/>
      <c r="I256" s="255"/>
      <c r="J256" s="255"/>
      <c r="K256" s="255"/>
      <c r="L256" s="255"/>
      <c r="M256" s="255"/>
      <c r="N256" s="255"/>
      <c r="O256" s="255"/>
      <c r="P256" s="255"/>
      <c r="Q256" s="255"/>
      <c r="R256" s="255"/>
      <c r="S256" s="255"/>
      <c r="T256" s="255"/>
      <c r="U256" s="255"/>
      <c r="V256" s="255"/>
      <c r="W256" s="255"/>
      <c r="X256" s="255"/>
      <c r="Y256" s="255"/>
      <c r="Z256" s="255"/>
      <c r="AA256" s="255"/>
      <c r="AB256" s="255"/>
      <c r="AC256" s="255"/>
      <c r="AD256" s="255"/>
      <c r="AE256" s="255"/>
      <c r="AF256" s="255"/>
      <c r="AG256" s="255"/>
      <c r="AH256" s="255"/>
      <c r="AI256" s="255"/>
      <c r="AJ256" s="255"/>
      <c r="AK256" s="255"/>
      <c r="AL256" s="255"/>
      <c r="AM256" s="255"/>
      <c r="AN256" s="255"/>
      <c r="AO256" s="255"/>
      <c r="AP256" s="255"/>
      <c r="AQ256" s="255"/>
      <c r="AR256" s="255"/>
      <c r="AS256" s="255"/>
      <c r="AT256" s="255"/>
      <c r="AU256" s="255"/>
      <c r="AV256" s="68"/>
      <c r="AW256" s="59"/>
      <c r="AX256" s="59"/>
      <c r="AY256" s="60"/>
      <c r="AZ256" s="190" t="s">
        <v>422</v>
      </c>
      <c r="BA256" s="190"/>
      <c r="BB256" s="190"/>
      <c r="BC256" s="190"/>
      <c r="BD256" s="190"/>
      <c r="BE256" s="190"/>
      <c r="BF256" s="190" t="s">
        <v>371</v>
      </c>
      <c r="BG256" s="190"/>
      <c r="BH256" s="190"/>
      <c r="BI256" s="190"/>
      <c r="BJ256" s="190"/>
      <c r="BK256" s="190"/>
      <c r="BL256" s="191">
        <f>CZ256</f>
        <v>4365</v>
      </c>
      <c r="BM256" s="192"/>
      <c r="BN256" s="192"/>
      <c r="BO256" s="192"/>
      <c r="BP256" s="192"/>
      <c r="BQ256" s="192"/>
      <c r="BR256" s="192"/>
      <c r="BS256" s="192"/>
      <c r="BT256" s="192"/>
      <c r="BU256" s="192"/>
      <c r="BV256" s="192"/>
      <c r="BW256" s="192"/>
      <c r="BX256" s="192"/>
      <c r="BY256" s="192"/>
      <c r="BZ256" s="192"/>
      <c r="CA256" s="192"/>
      <c r="CB256" s="192"/>
      <c r="CC256" s="192"/>
      <c r="CD256" s="192"/>
      <c r="CE256" s="192"/>
      <c r="CF256" s="192"/>
      <c r="CG256" s="192"/>
      <c r="CH256" s="192"/>
      <c r="CI256" s="192"/>
      <c r="CJ256" s="192"/>
      <c r="CK256" s="192"/>
      <c r="CL256" s="192"/>
      <c r="CM256" s="248"/>
      <c r="CN256" s="249"/>
      <c r="CO256" s="249"/>
      <c r="CP256" s="249"/>
      <c r="CQ256" s="249"/>
      <c r="CR256" s="249"/>
      <c r="CS256" s="249"/>
      <c r="CT256" s="249"/>
      <c r="CU256" s="250"/>
      <c r="CX256" s="125"/>
      <c r="CY256" s="131"/>
      <c r="CZ256" s="131">
        <v>4365</v>
      </c>
      <c r="DA256" s="112">
        <f t="shared" si="3"/>
        <v>0</v>
      </c>
      <c r="DB256" s="133">
        <f t="shared" si="4"/>
        <v>0</v>
      </c>
    </row>
    <row r="257" spans="1:106" ht="12.75">
      <c r="A257" s="69"/>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68"/>
      <c r="AW257" s="59"/>
      <c r="AX257" s="59"/>
      <c r="AY257" s="60"/>
      <c r="AZ257" s="181" t="s">
        <v>409</v>
      </c>
      <c r="BA257" s="182"/>
      <c r="BB257" s="182"/>
      <c r="BC257" s="182"/>
      <c r="BD257" s="182"/>
      <c r="BE257" s="183"/>
      <c r="BF257" s="181" t="s">
        <v>371</v>
      </c>
      <c r="BG257" s="182"/>
      <c r="BH257" s="182"/>
      <c r="BI257" s="182"/>
      <c r="BJ257" s="182"/>
      <c r="BK257" s="183"/>
      <c r="BL257" s="202"/>
      <c r="BM257" s="203"/>
      <c r="BN257" s="203"/>
      <c r="BO257" s="203"/>
      <c r="BP257" s="203"/>
      <c r="BQ257" s="203"/>
      <c r="BR257" s="203"/>
      <c r="BS257" s="203"/>
      <c r="BT257" s="204"/>
      <c r="BU257" s="199"/>
      <c r="BV257" s="200"/>
      <c r="BW257" s="200"/>
      <c r="BX257" s="200"/>
      <c r="BY257" s="200"/>
      <c r="BZ257" s="200"/>
      <c r="CA257" s="200"/>
      <c r="CB257" s="200"/>
      <c r="CC257" s="201"/>
      <c r="CD257" s="199"/>
      <c r="CE257" s="200"/>
      <c r="CF257" s="200"/>
      <c r="CG257" s="200"/>
      <c r="CH257" s="200"/>
      <c r="CI257" s="200"/>
      <c r="CJ257" s="200"/>
      <c r="CK257" s="200"/>
      <c r="CL257" s="201"/>
      <c r="CM257" s="248"/>
      <c r="CN257" s="249"/>
      <c r="CO257" s="249"/>
      <c r="CP257" s="249"/>
      <c r="CQ257" s="249"/>
      <c r="CR257" s="249"/>
      <c r="CS257" s="249"/>
      <c r="CT257" s="249"/>
      <c r="CU257" s="250"/>
      <c r="CX257" s="125"/>
      <c r="CY257" s="131"/>
      <c r="CZ257" s="131"/>
      <c r="DA257" s="112">
        <f t="shared" si="3"/>
        <v>0</v>
      </c>
      <c r="DB257" s="133">
        <f t="shared" si="4"/>
        <v>0</v>
      </c>
    </row>
    <row r="258" spans="1:106" ht="12.75">
      <c r="A258" s="254"/>
      <c r="B258" s="255"/>
      <c r="C258" s="255"/>
      <c r="D258" s="255"/>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c r="AA258" s="255"/>
      <c r="AB258" s="255"/>
      <c r="AC258" s="255"/>
      <c r="AD258" s="255"/>
      <c r="AE258" s="255"/>
      <c r="AF258" s="255"/>
      <c r="AG258" s="255"/>
      <c r="AH258" s="255"/>
      <c r="AI258" s="255"/>
      <c r="AJ258" s="255"/>
      <c r="AK258" s="255"/>
      <c r="AL258" s="255"/>
      <c r="AM258" s="255"/>
      <c r="AN258" s="255"/>
      <c r="AO258" s="255"/>
      <c r="AP258" s="255"/>
      <c r="AQ258" s="255"/>
      <c r="AR258" s="255"/>
      <c r="AS258" s="255"/>
      <c r="AT258" s="255"/>
      <c r="AU258" s="255"/>
      <c r="AV258" s="68"/>
      <c r="AW258" s="59"/>
      <c r="AX258" s="59"/>
      <c r="AY258" s="60"/>
      <c r="AZ258" s="190" t="s">
        <v>423</v>
      </c>
      <c r="BA258" s="190"/>
      <c r="BB258" s="190"/>
      <c r="BC258" s="190"/>
      <c r="BD258" s="190"/>
      <c r="BE258" s="190"/>
      <c r="BF258" s="190" t="s">
        <v>356</v>
      </c>
      <c r="BG258" s="190"/>
      <c r="BH258" s="190"/>
      <c r="BI258" s="190"/>
      <c r="BJ258" s="190"/>
      <c r="BK258" s="190"/>
      <c r="BL258" s="192"/>
      <c r="BM258" s="192"/>
      <c r="BN258" s="192"/>
      <c r="BO258" s="192"/>
      <c r="BP258" s="192"/>
      <c r="BQ258" s="192"/>
      <c r="BR258" s="192"/>
      <c r="BS258" s="192"/>
      <c r="BT258" s="192"/>
      <c r="BU258" s="192"/>
      <c r="BV258" s="192"/>
      <c r="BW258" s="192"/>
      <c r="BX258" s="192"/>
      <c r="BY258" s="192"/>
      <c r="BZ258" s="192"/>
      <c r="CA258" s="192"/>
      <c r="CB258" s="192"/>
      <c r="CC258" s="192"/>
      <c r="CD258" s="192"/>
      <c r="CE258" s="192"/>
      <c r="CF258" s="192"/>
      <c r="CG258" s="192"/>
      <c r="CH258" s="192"/>
      <c r="CI258" s="192"/>
      <c r="CJ258" s="192"/>
      <c r="CK258" s="192"/>
      <c r="CL258" s="192"/>
      <c r="CM258" s="248"/>
      <c r="CN258" s="249"/>
      <c r="CO258" s="249"/>
      <c r="CP258" s="249"/>
      <c r="CQ258" s="249"/>
      <c r="CR258" s="249"/>
      <c r="CS258" s="249"/>
      <c r="CT258" s="249"/>
      <c r="CU258" s="250"/>
      <c r="CX258" s="111"/>
      <c r="CY258" s="112"/>
      <c r="CZ258" s="112"/>
      <c r="DA258" s="112">
        <f t="shared" si="3"/>
        <v>0</v>
      </c>
      <c r="DB258" s="133">
        <f t="shared" si="4"/>
        <v>0</v>
      </c>
    </row>
    <row r="259" spans="1:106" ht="12.75">
      <c r="A259" s="80"/>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7"/>
      <c r="AV259" s="52"/>
      <c r="AW259" s="52"/>
      <c r="AX259" s="52"/>
      <c r="AY259" s="53"/>
      <c r="AZ259" s="57"/>
      <c r="BA259" s="52"/>
      <c r="BB259" s="52"/>
      <c r="BC259" s="52"/>
      <c r="BD259" s="52"/>
      <c r="BE259" s="53"/>
      <c r="BF259" s="57"/>
      <c r="BG259" s="52"/>
      <c r="BH259" s="52"/>
      <c r="BI259" s="52"/>
      <c r="BJ259" s="52"/>
      <c r="BK259" s="53"/>
      <c r="BL259" s="48"/>
      <c r="BM259" s="49"/>
      <c r="BN259" s="49"/>
      <c r="BO259" s="49"/>
      <c r="BP259" s="49"/>
      <c r="BQ259" s="49"/>
      <c r="BR259" s="49"/>
      <c r="BS259" s="49"/>
      <c r="BT259" s="50"/>
      <c r="BU259" s="48"/>
      <c r="BV259" s="49"/>
      <c r="BW259" s="49"/>
      <c r="BX259" s="49"/>
      <c r="BY259" s="49"/>
      <c r="BZ259" s="49"/>
      <c r="CA259" s="49"/>
      <c r="CB259" s="49"/>
      <c r="CC259" s="50"/>
      <c r="CD259" s="48"/>
      <c r="CE259" s="49"/>
      <c r="CF259" s="49"/>
      <c r="CG259" s="49"/>
      <c r="CH259" s="49"/>
      <c r="CI259" s="49"/>
      <c r="CJ259" s="49"/>
      <c r="CK259" s="49"/>
      <c r="CL259" s="50"/>
      <c r="CM259" s="86"/>
      <c r="CN259" s="87"/>
      <c r="CO259" s="87"/>
      <c r="CP259" s="87"/>
      <c r="CQ259" s="87"/>
      <c r="CR259" s="87"/>
      <c r="CS259" s="87"/>
      <c r="CT259" s="87"/>
      <c r="CU259" s="92"/>
      <c r="CX259" s="125"/>
      <c r="CY259" s="131"/>
      <c r="CZ259" s="131">
        <v>0</v>
      </c>
      <c r="DA259" s="112">
        <f t="shared" si="3"/>
        <v>0</v>
      </c>
      <c r="DB259" s="133">
        <f t="shared" si="4"/>
        <v>0</v>
      </c>
    </row>
    <row r="260" spans="1:106" ht="12.75">
      <c r="A260" s="278" t="s">
        <v>438</v>
      </c>
      <c r="B260" s="278"/>
      <c r="C260" s="278"/>
      <c r="D260" s="278"/>
      <c r="E260" s="278"/>
      <c r="F260" s="278"/>
      <c r="G260" s="278"/>
      <c r="H260" s="278"/>
      <c r="I260" s="278"/>
      <c r="J260" s="278"/>
      <c r="K260" s="278"/>
      <c r="L260" s="278"/>
      <c r="M260" s="278"/>
      <c r="N260" s="278"/>
      <c r="O260" s="278"/>
      <c r="P260" s="278"/>
      <c r="Q260" s="278"/>
      <c r="R260" s="278"/>
      <c r="S260" s="278"/>
      <c r="T260" s="278"/>
      <c r="U260" s="278"/>
      <c r="V260" s="278"/>
      <c r="W260" s="278"/>
      <c r="X260" s="278"/>
      <c r="Y260" s="278"/>
      <c r="Z260" s="278"/>
      <c r="AA260" s="278"/>
      <c r="AB260" s="278"/>
      <c r="AC260" s="278"/>
      <c r="AD260" s="278"/>
      <c r="AE260" s="278"/>
      <c r="AF260" s="278"/>
      <c r="AG260" s="278"/>
      <c r="AH260" s="278"/>
      <c r="AI260" s="278"/>
      <c r="AJ260" s="278"/>
      <c r="AK260" s="278"/>
      <c r="AL260" s="278"/>
      <c r="AM260" s="278"/>
      <c r="AN260" s="278"/>
      <c r="AO260" s="278"/>
      <c r="AP260" s="278"/>
      <c r="AQ260" s="278"/>
      <c r="AR260" s="278"/>
      <c r="AS260" s="278"/>
      <c r="AT260" s="278"/>
      <c r="AU260" s="293"/>
      <c r="AV260" s="287" t="s">
        <v>127</v>
      </c>
      <c r="AW260" s="267"/>
      <c r="AX260" s="267"/>
      <c r="AY260" s="268"/>
      <c r="AZ260" s="266" t="s">
        <v>437</v>
      </c>
      <c r="BA260" s="267"/>
      <c r="BB260" s="267"/>
      <c r="BC260" s="267"/>
      <c r="BD260" s="267"/>
      <c r="BE260" s="268"/>
      <c r="BF260" s="266"/>
      <c r="BG260" s="267"/>
      <c r="BH260" s="267"/>
      <c r="BI260" s="267"/>
      <c r="BJ260" s="267"/>
      <c r="BK260" s="268"/>
      <c r="BL260" s="193"/>
      <c r="BM260" s="194"/>
      <c r="BN260" s="194"/>
      <c r="BO260" s="194"/>
      <c r="BP260" s="194"/>
      <c r="BQ260" s="194"/>
      <c r="BR260" s="194"/>
      <c r="BS260" s="194"/>
      <c r="BT260" s="195"/>
      <c r="BU260" s="245"/>
      <c r="BV260" s="246"/>
      <c r="BW260" s="246"/>
      <c r="BX260" s="246"/>
      <c r="BY260" s="246"/>
      <c r="BZ260" s="246"/>
      <c r="CA260" s="246"/>
      <c r="CB260" s="246"/>
      <c r="CC260" s="261"/>
      <c r="CD260" s="245"/>
      <c r="CE260" s="246"/>
      <c r="CF260" s="246"/>
      <c r="CG260" s="246"/>
      <c r="CH260" s="246"/>
      <c r="CI260" s="246"/>
      <c r="CJ260" s="246"/>
      <c r="CK260" s="246"/>
      <c r="CL260" s="261"/>
      <c r="CM260" s="245"/>
      <c r="CN260" s="246"/>
      <c r="CO260" s="246"/>
      <c r="CP260" s="246"/>
      <c r="CQ260" s="246"/>
      <c r="CR260" s="246"/>
      <c r="CS260" s="246"/>
      <c r="CT260" s="246"/>
      <c r="CU260" s="247"/>
      <c r="CX260" s="125"/>
      <c r="CY260" s="131"/>
      <c r="CZ260" s="131">
        <v>0</v>
      </c>
      <c r="DA260" s="112">
        <f t="shared" si="3"/>
        <v>0</v>
      </c>
      <c r="DB260" s="133">
        <f t="shared" si="4"/>
        <v>0</v>
      </c>
    </row>
    <row r="261" spans="1:106" ht="12.75">
      <c r="A261" s="289" t="s">
        <v>439</v>
      </c>
      <c r="B261" s="289"/>
      <c r="C261" s="289"/>
      <c r="D261" s="289"/>
      <c r="E261" s="289"/>
      <c r="F261" s="289"/>
      <c r="G261" s="289"/>
      <c r="H261" s="289"/>
      <c r="I261" s="289"/>
      <c r="J261" s="289"/>
      <c r="K261" s="289"/>
      <c r="L261" s="289"/>
      <c r="M261" s="289"/>
      <c r="N261" s="289"/>
      <c r="O261" s="289"/>
      <c r="P261" s="289"/>
      <c r="Q261" s="289"/>
      <c r="R261" s="289"/>
      <c r="S261" s="289"/>
      <c r="T261" s="289"/>
      <c r="U261" s="289"/>
      <c r="V261" s="289"/>
      <c r="W261" s="289"/>
      <c r="X261" s="289"/>
      <c r="Y261" s="289"/>
      <c r="Z261" s="289"/>
      <c r="AA261" s="289"/>
      <c r="AB261" s="289"/>
      <c r="AC261" s="289"/>
      <c r="AD261" s="289"/>
      <c r="AE261" s="289"/>
      <c r="AF261" s="289"/>
      <c r="AG261" s="289"/>
      <c r="AH261" s="289"/>
      <c r="AI261" s="289"/>
      <c r="AJ261" s="289"/>
      <c r="AK261" s="289"/>
      <c r="AL261" s="289"/>
      <c r="AM261" s="289"/>
      <c r="AN261" s="289"/>
      <c r="AO261" s="289"/>
      <c r="AP261" s="289"/>
      <c r="AQ261" s="289"/>
      <c r="AR261" s="289"/>
      <c r="AS261" s="289"/>
      <c r="AT261" s="289"/>
      <c r="AU261" s="292"/>
      <c r="AV261" s="288"/>
      <c r="AW261" s="214"/>
      <c r="AX261" s="214"/>
      <c r="AY261" s="215"/>
      <c r="AZ261" s="213"/>
      <c r="BA261" s="214"/>
      <c r="BB261" s="214"/>
      <c r="BC261" s="214"/>
      <c r="BD261" s="214"/>
      <c r="BE261" s="215"/>
      <c r="BF261" s="213"/>
      <c r="BG261" s="214"/>
      <c r="BH261" s="214"/>
      <c r="BI261" s="214"/>
      <c r="BJ261" s="214"/>
      <c r="BK261" s="215"/>
      <c r="BL261" s="196"/>
      <c r="BM261" s="197"/>
      <c r="BN261" s="197"/>
      <c r="BO261" s="197"/>
      <c r="BP261" s="197"/>
      <c r="BQ261" s="197"/>
      <c r="BR261" s="197"/>
      <c r="BS261" s="197"/>
      <c r="BT261" s="198"/>
      <c r="BU261" s="263"/>
      <c r="BV261" s="264"/>
      <c r="BW261" s="264"/>
      <c r="BX261" s="264"/>
      <c r="BY261" s="264"/>
      <c r="BZ261" s="264"/>
      <c r="CA261" s="264"/>
      <c r="CB261" s="264"/>
      <c r="CC261" s="265"/>
      <c r="CD261" s="263"/>
      <c r="CE261" s="264"/>
      <c r="CF261" s="264"/>
      <c r="CG261" s="264"/>
      <c r="CH261" s="264"/>
      <c r="CI261" s="264"/>
      <c r="CJ261" s="264"/>
      <c r="CK261" s="264"/>
      <c r="CL261" s="265"/>
      <c r="CM261" s="263"/>
      <c r="CN261" s="264"/>
      <c r="CO261" s="264"/>
      <c r="CP261" s="264"/>
      <c r="CQ261" s="264"/>
      <c r="CR261" s="264"/>
      <c r="CS261" s="264"/>
      <c r="CT261" s="264"/>
      <c r="CU261" s="309"/>
      <c r="CX261" s="111"/>
      <c r="CY261" s="112"/>
      <c r="CZ261" s="112">
        <v>0</v>
      </c>
      <c r="DA261" s="112">
        <f t="shared" si="3"/>
        <v>0</v>
      </c>
      <c r="DB261" s="133">
        <f t="shared" si="4"/>
        <v>0</v>
      </c>
    </row>
    <row r="262" spans="1:106" ht="12.75" customHeight="1" hidden="1">
      <c r="A262" s="290"/>
      <c r="B262" s="290"/>
      <c r="C262" s="290"/>
      <c r="D262" s="290"/>
      <c r="E262" s="290"/>
      <c r="F262" s="290"/>
      <c r="G262" s="290"/>
      <c r="H262" s="290"/>
      <c r="I262" s="290"/>
      <c r="J262" s="290"/>
      <c r="K262" s="290"/>
      <c r="L262" s="290"/>
      <c r="M262" s="290"/>
      <c r="N262" s="290"/>
      <c r="O262" s="290"/>
      <c r="P262" s="290"/>
      <c r="Q262" s="290"/>
      <c r="R262" s="290"/>
      <c r="S262" s="290"/>
      <c r="T262" s="290"/>
      <c r="U262" s="290"/>
      <c r="V262" s="290"/>
      <c r="W262" s="290"/>
      <c r="X262" s="290"/>
      <c r="Y262" s="290"/>
      <c r="Z262" s="290"/>
      <c r="AA262" s="290"/>
      <c r="AB262" s="290"/>
      <c r="AC262" s="290"/>
      <c r="AD262" s="290"/>
      <c r="AE262" s="290"/>
      <c r="AF262" s="290"/>
      <c r="AG262" s="290"/>
      <c r="AH262" s="290"/>
      <c r="AI262" s="290"/>
      <c r="AJ262" s="290"/>
      <c r="AK262" s="290"/>
      <c r="AL262" s="290"/>
      <c r="AM262" s="290"/>
      <c r="AN262" s="290"/>
      <c r="AO262" s="290"/>
      <c r="AP262" s="290"/>
      <c r="AQ262" s="290"/>
      <c r="AR262" s="290"/>
      <c r="AS262" s="290"/>
      <c r="AT262" s="290"/>
      <c r="AU262" s="339"/>
      <c r="AV262" s="287" t="s">
        <v>440</v>
      </c>
      <c r="AW262" s="267"/>
      <c r="AX262" s="267"/>
      <c r="AY262" s="268"/>
      <c r="AZ262" s="98"/>
      <c r="BA262" s="99"/>
      <c r="BB262" s="99"/>
      <c r="BC262" s="99"/>
      <c r="BD262" s="99"/>
      <c r="BE262" s="100"/>
      <c r="BF262" s="98"/>
      <c r="BG262" s="99"/>
      <c r="BH262" s="99"/>
      <c r="BI262" s="99"/>
      <c r="BJ262" s="99"/>
      <c r="BK262" s="100"/>
      <c r="BL262" s="101"/>
      <c r="BM262" s="102"/>
      <c r="BN262" s="102"/>
      <c r="BO262" s="102"/>
      <c r="BP262" s="102"/>
      <c r="BQ262" s="102"/>
      <c r="BR262" s="102"/>
      <c r="BS262" s="102"/>
      <c r="BT262" s="103"/>
      <c r="BU262" s="101"/>
      <c r="BV262" s="102"/>
      <c r="BW262" s="102"/>
      <c r="BX262" s="102"/>
      <c r="BY262" s="102"/>
      <c r="BZ262" s="102"/>
      <c r="CA262" s="102"/>
      <c r="CB262" s="102"/>
      <c r="CC262" s="103"/>
      <c r="CD262" s="101"/>
      <c r="CE262" s="102"/>
      <c r="CF262" s="102"/>
      <c r="CG262" s="102"/>
      <c r="CH262" s="102"/>
      <c r="CI262" s="102"/>
      <c r="CJ262" s="102"/>
      <c r="CK262" s="102"/>
      <c r="CL262" s="103"/>
      <c r="CM262" s="101"/>
      <c r="CN262" s="102"/>
      <c r="CO262" s="102"/>
      <c r="CP262" s="102"/>
      <c r="CQ262" s="102"/>
      <c r="CR262" s="102"/>
      <c r="CS262" s="102"/>
      <c r="CT262" s="102"/>
      <c r="CU262" s="104"/>
      <c r="CX262" s="125"/>
      <c r="CY262" s="131"/>
      <c r="CZ262" s="131">
        <v>0</v>
      </c>
      <c r="DA262" s="112">
        <f t="shared" si="3"/>
        <v>0</v>
      </c>
      <c r="DB262" s="133">
        <f t="shared" si="4"/>
        <v>0</v>
      </c>
    </row>
    <row r="263" spans="1:106" ht="12.75">
      <c r="A263" s="340"/>
      <c r="B263" s="340"/>
      <c r="C263" s="340"/>
      <c r="D263" s="340"/>
      <c r="E263" s="340"/>
      <c r="F263" s="340"/>
      <c r="G263" s="340"/>
      <c r="H263" s="340"/>
      <c r="I263" s="340"/>
      <c r="J263" s="340"/>
      <c r="K263" s="340"/>
      <c r="L263" s="340"/>
      <c r="M263" s="340"/>
      <c r="N263" s="340"/>
      <c r="O263" s="340"/>
      <c r="P263" s="340"/>
      <c r="Q263" s="340"/>
      <c r="R263" s="340"/>
      <c r="S263" s="340"/>
      <c r="T263" s="340"/>
      <c r="U263" s="340"/>
      <c r="V263" s="340"/>
      <c r="W263" s="340"/>
      <c r="X263" s="340"/>
      <c r="Y263" s="340"/>
      <c r="Z263" s="340"/>
      <c r="AA263" s="340"/>
      <c r="AB263" s="340"/>
      <c r="AC263" s="340"/>
      <c r="AD263" s="340"/>
      <c r="AE263" s="340"/>
      <c r="AF263" s="340"/>
      <c r="AG263" s="340"/>
      <c r="AH263" s="340"/>
      <c r="AI263" s="340"/>
      <c r="AJ263" s="340"/>
      <c r="AK263" s="340"/>
      <c r="AL263" s="340"/>
      <c r="AM263" s="340"/>
      <c r="AN263" s="340"/>
      <c r="AO263" s="340"/>
      <c r="AP263" s="340"/>
      <c r="AQ263" s="340"/>
      <c r="AR263" s="340"/>
      <c r="AS263" s="340"/>
      <c r="AT263" s="340"/>
      <c r="AU263" s="340"/>
      <c r="AV263" s="338"/>
      <c r="AW263" s="304"/>
      <c r="AX263" s="304"/>
      <c r="AY263" s="305"/>
      <c r="AZ263" s="190" t="s">
        <v>442</v>
      </c>
      <c r="BA263" s="190"/>
      <c r="BB263" s="190"/>
      <c r="BC263" s="190"/>
      <c r="BD263" s="190"/>
      <c r="BE263" s="190"/>
      <c r="BF263" s="190" t="s">
        <v>444</v>
      </c>
      <c r="BG263" s="190"/>
      <c r="BH263" s="190"/>
      <c r="BI263" s="190"/>
      <c r="BJ263" s="190"/>
      <c r="BK263" s="190"/>
      <c r="BL263" s="241">
        <f>CY263</f>
        <v>1041000</v>
      </c>
      <c r="BM263" s="241"/>
      <c r="BN263" s="241"/>
      <c r="BO263" s="241"/>
      <c r="BP263" s="241"/>
      <c r="BQ263" s="241"/>
      <c r="BR263" s="241"/>
      <c r="BS263" s="241"/>
      <c r="BT263" s="241"/>
      <c r="BU263" s="333">
        <v>1141000</v>
      </c>
      <c r="BV263" s="243"/>
      <c r="BW263" s="243"/>
      <c r="BX263" s="243"/>
      <c r="BY263" s="243"/>
      <c r="BZ263" s="243"/>
      <c r="CA263" s="243"/>
      <c r="CB263" s="243"/>
      <c r="CC263" s="243"/>
      <c r="CD263" s="333">
        <v>1141000</v>
      </c>
      <c r="CE263" s="243"/>
      <c r="CF263" s="243"/>
      <c r="CG263" s="243"/>
      <c r="CH263" s="243"/>
      <c r="CI263" s="243"/>
      <c r="CJ263" s="243"/>
      <c r="CK263" s="243"/>
      <c r="CL263" s="243"/>
      <c r="CM263" s="243"/>
      <c r="CN263" s="243"/>
      <c r="CO263" s="243"/>
      <c r="CP263" s="243"/>
      <c r="CQ263" s="243"/>
      <c r="CR263" s="243"/>
      <c r="CS263" s="243"/>
      <c r="CT263" s="243"/>
      <c r="CU263" s="243"/>
      <c r="CX263" s="125"/>
      <c r="CY263" s="131">
        <f>DA263</f>
        <v>1041000</v>
      </c>
      <c r="CZ263" s="131"/>
      <c r="DA263" s="112">
        <v>1041000</v>
      </c>
      <c r="DB263" s="133"/>
    </row>
    <row r="264" spans="1:106" ht="12.75">
      <c r="A264" s="336" t="s">
        <v>441</v>
      </c>
      <c r="B264" s="336"/>
      <c r="C264" s="336"/>
      <c r="D264" s="336"/>
      <c r="E264" s="336"/>
      <c r="F264" s="336"/>
      <c r="G264" s="336"/>
      <c r="H264" s="336"/>
      <c r="I264" s="336"/>
      <c r="J264" s="336"/>
      <c r="K264" s="336"/>
      <c r="L264" s="336"/>
      <c r="M264" s="336"/>
      <c r="N264" s="336"/>
      <c r="O264" s="336"/>
      <c r="P264" s="336"/>
      <c r="Q264" s="336"/>
      <c r="R264" s="336"/>
      <c r="S264" s="336"/>
      <c r="T264" s="336"/>
      <c r="U264" s="336"/>
      <c r="V264" s="336"/>
      <c r="W264" s="336"/>
      <c r="X264" s="336"/>
      <c r="Y264" s="336"/>
      <c r="Z264" s="336"/>
      <c r="AA264" s="336"/>
      <c r="AB264" s="336"/>
      <c r="AC264" s="336"/>
      <c r="AD264" s="336"/>
      <c r="AE264" s="336"/>
      <c r="AF264" s="336"/>
      <c r="AG264" s="336"/>
      <c r="AH264" s="336"/>
      <c r="AI264" s="336"/>
      <c r="AJ264" s="336"/>
      <c r="AK264" s="336"/>
      <c r="AL264" s="336"/>
      <c r="AM264" s="336"/>
      <c r="AN264" s="336"/>
      <c r="AO264" s="336"/>
      <c r="AP264" s="336"/>
      <c r="AQ264" s="336"/>
      <c r="AR264" s="336"/>
      <c r="AS264" s="336"/>
      <c r="AT264" s="336"/>
      <c r="AU264" s="336"/>
      <c r="AV264" s="288"/>
      <c r="AW264" s="214"/>
      <c r="AX264" s="214"/>
      <c r="AY264" s="215"/>
      <c r="AZ264" s="213" t="s">
        <v>443</v>
      </c>
      <c r="BA264" s="214"/>
      <c r="BB264" s="214"/>
      <c r="BC264" s="214"/>
      <c r="BD264" s="214"/>
      <c r="BE264" s="215"/>
      <c r="BF264" s="213" t="s">
        <v>444</v>
      </c>
      <c r="BG264" s="214"/>
      <c r="BH264" s="214"/>
      <c r="BI264" s="214"/>
      <c r="BJ264" s="214"/>
      <c r="BK264" s="215"/>
      <c r="BL264" s="251">
        <f>CY264</f>
        <v>3000000</v>
      </c>
      <c r="BM264" s="252"/>
      <c r="BN264" s="252"/>
      <c r="BO264" s="252"/>
      <c r="BP264" s="252"/>
      <c r="BQ264" s="252"/>
      <c r="BR264" s="252"/>
      <c r="BS264" s="252"/>
      <c r="BT264" s="253"/>
      <c r="BU264" s="334">
        <v>3000000</v>
      </c>
      <c r="BV264" s="301"/>
      <c r="BW264" s="301"/>
      <c r="BX264" s="301"/>
      <c r="BY264" s="301"/>
      <c r="BZ264" s="301"/>
      <c r="CA264" s="301"/>
      <c r="CB264" s="301"/>
      <c r="CC264" s="335"/>
      <c r="CD264" s="334">
        <v>3000000</v>
      </c>
      <c r="CE264" s="301"/>
      <c r="CF264" s="301"/>
      <c r="CG264" s="301"/>
      <c r="CH264" s="301"/>
      <c r="CI264" s="301"/>
      <c r="CJ264" s="301"/>
      <c r="CK264" s="301"/>
      <c r="CL264" s="335"/>
      <c r="CM264" s="300"/>
      <c r="CN264" s="301"/>
      <c r="CO264" s="301"/>
      <c r="CP264" s="301"/>
      <c r="CQ264" s="301"/>
      <c r="CR264" s="301"/>
      <c r="CS264" s="301"/>
      <c r="CT264" s="301"/>
      <c r="CU264" s="302"/>
      <c r="CX264" s="111"/>
      <c r="CY264" s="112">
        <f>DB264</f>
        <v>3000000</v>
      </c>
      <c r="CZ264" s="112"/>
      <c r="DA264" s="112"/>
      <c r="DB264" s="133">
        <v>3000000</v>
      </c>
    </row>
    <row r="265" spans="1:106" ht="12.75">
      <c r="A265" s="290" t="s">
        <v>129</v>
      </c>
      <c r="B265" s="290"/>
      <c r="C265" s="290"/>
      <c r="D265" s="290"/>
      <c r="E265" s="290"/>
      <c r="F265" s="290"/>
      <c r="G265" s="290"/>
      <c r="H265" s="290"/>
      <c r="I265" s="290"/>
      <c r="J265" s="290"/>
      <c r="K265" s="290"/>
      <c r="L265" s="290"/>
      <c r="M265" s="290"/>
      <c r="N265" s="290"/>
      <c r="O265" s="290"/>
      <c r="P265" s="290"/>
      <c r="Q265" s="290"/>
      <c r="R265" s="290"/>
      <c r="S265" s="290"/>
      <c r="T265" s="290"/>
      <c r="U265" s="290"/>
      <c r="V265" s="290"/>
      <c r="W265" s="290"/>
      <c r="X265" s="290"/>
      <c r="Y265" s="290"/>
      <c r="Z265" s="290"/>
      <c r="AA265" s="290"/>
      <c r="AB265" s="290"/>
      <c r="AC265" s="290"/>
      <c r="AD265" s="290"/>
      <c r="AE265" s="290"/>
      <c r="AF265" s="290"/>
      <c r="AG265" s="290"/>
      <c r="AH265" s="290"/>
      <c r="AI265" s="290"/>
      <c r="AJ265" s="290"/>
      <c r="AK265" s="290"/>
      <c r="AL265" s="290"/>
      <c r="AM265" s="290"/>
      <c r="AN265" s="290"/>
      <c r="AO265" s="290"/>
      <c r="AP265" s="290"/>
      <c r="AQ265" s="290"/>
      <c r="AR265" s="290"/>
      <c r="AS265" s="290"/>
      <c r="AT265" s="290"/>
      <c r="AU265" s="290"/>
      <c r="AV265" s="287" t="s">
        <v>128</v>
      </c>
      <c r="AW265" s="267"/>
      <c r="AX265" s="267"/>
      <c r="AY265" s="268"/>
      <c r="AZ265" s="266" t="s">
        <v>372</v>
      </c>
      <c r="BA265" s="267"/>
      <c r="BB265" s="267"/>
      <c r="BC265" s="267"/>
      <c r="BD265" s="267"/>
      <c r="BE265" s="268"/>
      <c r="BF265" s="266"/>
      <c r="BG265" s="267"/>
      <c r="BH265" s="267"/>
      <c r="BI265" s="267"/>
      <c r="BJ265" s="267"/>
      <c r="BK265" s="268"/>
      <c r="BL265" s="193"/>
      <c r="BM265" s="194"/>
      <c r="BN265" s="194"/>
      <c r="BO265" s="194"/>
      <c r="BP265" s="194"/>
      <c r="BQ265" s="194"/>
      <c r="BR265" s="194"/>
      <c r="BS265" s="194"/>
      <c r="BT265" s="195"/>
      <c r="BU265" s="245"/>
      <c r="BV265" s="246"/>
      <c r="BW265" s="246"/>
      <c r="BX265" s="246"/>
      <c r="BY265" s="246"/>
      <c r="BZ265" s="246"/>
      <c r="CA265" s="246"/>
      <c r="CB265" s="246"/>
      <c r="CC265" s="261"/>
      <c r="CD265" s="245"/>
      <c r="CE265" s="246"/>
      <c r="CF265" s="246"/>
      <c r="CG265" s="246"/>
      <c r="CH265" s="246"/>
      <c r="CI265" s="246"/>
      <c r="CJ265" s="246"/>
      <c r="CK265" s="246"/>
      <c r="CL265" s="261"/>
      <c r="CM265" s="245"/>
      <c r="CN265" s="246"/>
      <c r="CO265" s="246"/>
      <c r="CP265" s="246"/>
      <c r="CQ265" s="246"/>
      <c r="CR265" s="246"/>
      <c r="CS265" s="246"/>
      <c r="CT265" s="246"/>
      <c r="CU265" s="247"/>
      <c r="CX265" s="125"/>
      <c r="CY265" s="131"/>
      <c r="CZ265" s="131"/>
      <c r="DA265" s="112">
        <f t="shared" si="3"/>
        <v>0</v>
      </c>
      <c r="DB265" s="133">
        <f t="shared" si="4"/>
        <v>0</v>
      </c>
    </row>
    <row r="266" spans="1:106" ht="12.75">
      <c r="A266" s="336" t="s">
        <v>272</v>
      </c>
      <c r="B266" s="336"/>
      <c r="C266" s="336"/>
      <c r="D266" s="336"/>
      <c r="E266" s="336"/>
      <c r="F266" s="336"/>
      <c r="G266" s="336"/>
      <c r="H266" s="336"/>
      <c r="I266" s="336"/>
      <c r="J266" s="336"/>
      <c r="K266" s="336"/>
      <c r="L266" s="336"/>
      <c r="M266" s="336"/>
      <c r="N266" s="336"/>
      <c r="O266" s="336"/>
      <c r="P266" s="336"/>
      <c r="Q266" s="336"/>
      <c r="R266" s="336"/>
      <c r="S266" s="336"/>
      <c r="T266" s="336"/>
      <c r="U266" s="336"/>
      <c r="V266" s="336"/>
      <c r="W266" s="336"/>
      <c r="X266" s="336"/>
      <c r="Y266" s="336"/>
      <c r="Z266" s="336"/>
      <c r="AA266" s="336"/>
      <c r="AB266" s="336"/>
      <c r="AC266" s="336"/>
      <c r="AD266" s="336"/>
      <c r="AE266" s="336"/>
      <c r="AF266" s="336"/>
      <c r="AG266" s="336"/>
      <c r="AH266" s="336"/>
      <c r="AI266" s="336"/>
      <c r="AJ266" s="336"/>
      <c r="AK266" s="336"/>
      <c r="AL266" s="336"/>
      <c r="AM266" s="336"/>
      <c r="AN266" s="336"/>
      <c r="AO266" s="336"/>
      <c r="AP266" s="336"/>
      <c r="AQ266" s="336"/>
      <c r="AR266" s="336"/>
      <c r="AS266" s="336"/>
      <c r="AT266" s="336"/>
      <c r="AU266" s="337"/>
      <c r="AV266" s="288"/>
      <c r="AW266" s="214"/>
      <c r="AX266" s="214"/>
      <c r="AY266" s="215"/>
      <c r="AZ266" s="213"/>
      <c r="BA266" s="214"/>
      <c r="BB266" s="214"/>
      <c r="BC266" s="214"/>
      <c r="BD266" s="214"/>
      <c r="BE266" s="215"/>
      <c r="BF266" s="213"/>
      <c r="BG266" s="214"/>
      <c r="BH266" s="214"/>
      <c r="BI266" s="214"/>
      <c r="BJ266" s="214"/>
      <c r="BK266" s="215"/>
      <c r="BL266" s="196"/>
      <c r="BM266" s="197"/>
      <c r="BN266" s="197"/>
      <c r="BO266" s="197"/>
      <c r="BP266" s="197"/>
      <c r="BQ266" s="197"/>
      <c r="BR266" s="197"/>
      <c r="BS266" s="197"/>
      <c r="BT266" s="198"/>
      <c r="BU266" s="263"/>
      <c r="BV266" s="264"/>
      <c r="BW266" s="264"/>
      <c r="BX266" s="264"/>
      <c r="BY266" s="264"/>
      <c r="BZ266" s="264"/>
      <c r="CA266" s="264"/>
      <c r="CB266" s="264"/>
      <c r="CC266" s="265"/>
      <c r="CD266" s="263"/>
      <c r="CE266" s="264"/>
      <c r="CF266" s="264"/>
      <c r="CG266" s="264"/>
      <c r="CH266" s="264"/>
      <c r="CI266" s="264"/>
      <c r="CJ266" s="264"/>
      <c r="CK266" s="264"/>
      <c r="CL266" s="265"/>
      <c r="CM266" s="263"/>
      <c r="CN266" s="264"/>
      <c r="CO266" s="264"/>
      <c r="CP266" s="264"/>
      <c r="CQ266" s="264"/>
      <c r="CR266" s="264"/>
      <c r="CS266" s="264"/>
      <c r="CT266" s="264"/>
      <c r="CU266" s="309"/>
      <c r="CX266" s="125"/>
      <c r="CY266" s="131"/>
      <c r="CZ266" s="131"/>
      <c r="DA266" s="112">
        <f t="shared" si="3"/>
        <v>0</v>
      </c>
      <c r="DB266" s="133">
        <f t="shared" si="4"/>
        <v>0</v>
      </c>
    </row>
    <row r="267" spans="1:106" ht="13.5" customHeight="1">
      <c r="A267" s="341" t="s">
        <v>141</v>
      </c>
      <c r="B267" s="341"/>
      <c r="C267" s="341"/>
      <c r="D267" s="341"/>
      <c r="E267" s="341"/>
      <c r="F267" s="341"/>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2"/>
      <c r="AV267" s="276" t="s">
        <v>130</v>
      </c>
      <c r="AW267" s="277"/>
      <c r="AX267" s="277"/>
      <c r="AY267" s="277"/>
      <c r="AZ267" s="277" t="s">
        <v>373</v>
      </c>
      <c r="BA267" s="277"/>
      <c r="BB267" s="277"/>
      <c r="BC267" s="277"/>
      <c r="BD267" s="277"/>
      <c r="BE267" s="277"/>
      <c r="BF267" s="190"/>
      <c r="BG267" s="190"/>
      <c r="BH267" s="190"/>
      <c r="BI267" s="190"/>
      <c r="BJ267" s="190"/>
      <c r="BK267" s="190"/>
      <c r="BL267" s="192"/>
      <c r="BM267" s="192"/>
      <c r="BN267" s="192"/>
      <c r="BO267" s="192"/>
      <c r="BP267" s="192"/>
      <c r="BQ267" s="192"/>
      <c r="BR267" s="192"/>
      <c r="BS267" s="192"/>
      <c r="BT267" s="192"/>
      <c r="BU267" s="242"/>
      <c r="BV267" s="242"/>
      <c r="BW267" s="242"/>
      <c r="BX267" s="242"/>
      <c r="BY267" s="242"/>
      <c r="BZ267" s="242"/>
      <c r="CA267" s="242"/>
      <c r="CB267" s="242"/>
      <c r="CC267" s="242"/>
      <c r="CD267" s="242"/>
      <c r="CE267" s="242"/>
      <c r="CF267" s="242"/>
      <c r="CG267" s="242"/>
      <c r="CH267" s="242"/>
      <c r="CI267" s="242"/>
      <c r="CJ267" s="242"/>
      <c r="CK267" s="242"/>
      <c r="CL267" s="242"/>
      <c r="CM267" s="243"/>
      <c r="CN267" s="243"/>
      <c r="CO267" s="243"/>
      <c r="CP267" s="243"/>
      <c r="CQ267" s="243"/>
      <c r="CR267" s="243"/>
      <c r="CS267" s="243"/>
      <c r="CT267" s="243"/>
      <c r="CU267" s="244"/>
      <c r="CX267" s="111"/>
      <c r="CY267" s="112"/>
      <c r="CZ267" s="112"/>
      <c r="DA267" s="112">
        <f t="shared" si="3"/>
        <v>0</v>
      </c>
      <c r="DB267" s="133">
        <f t="shared" si="4"/>
        <v>0</v>
      </c>
    </row>
    <row r="268" spans="1:106" ht="12.75">
      <c r="A268" s="278" t="s">
        <v>47</v>
      </c>
      <c r="B268" s="278"/>
      <c r="C268" s="278"/>
      <c r="D268" s="278"/>
      <c r="E268" s="278"/>
      <c r="F268" s="278"/>
      <c r="G268" s="278"/>
      <c r="H268" s="278"/>
      <c r="I268" s="278"/>
      <c r="J268" s="278"/>
      <c r="K268" s="278"/>
      <c r="L268" s="278"/>
      <c r="M268" s="278"/>
      <c r="N268" s="278"/>
      <c r="O268" s="278"/>
      <c r="P268" s="278"/>
      <c r="Q268" s="278"/>
      <c r="R268" s="278"/>
      <c r="S268" s="278"/>
      <c r="T268" s="278"/>
      <c r="U268" s="278"/>
      <c r="V268" s="278"/>
      <c r="W268" s="278"/>
      <c r="X268" s="278"/>
      <c r="Y268" s="278"/>
      <c r="Z268" s="278"/>
      <c r="AA268" s="278"/>
      <c r="AB268" s="278"/>
      <c r="AC268" s="278"/>
      <c r="AD268" s="278"/>
      <c r="AE268" s="278"/>
      <c r="AF268" s="278"/>
      <c r="AG268" s="278"/>
      <c r="AH268" s="278"/>
      <c r="AI268" s="278"/>
      <c r="AJ268" s="278"/>
      <c r="AK268" s="278"/>
      <c r="AL268" s="278"/>
      <c r="AM268" s="278"/>
      <c r="AN268" s="278"/>
      <c r="AO268" s="278"/>
      <c r="AP268" s="278"/>
      <c r="AQ268" s="278"/>
      <c r="AR268" s="278"/>
      <c r="AS268" s="278"/>
      <c r="AT268" s="278"/>
      <c r="AU268" s="278"/>
      <c r="AV268" s="287" t="s">
        <v>131</v>
      </c>
      <c r="AW268" s="267"/>
      <c r="AX268" s="267"/>
      <c r="AY268" s="268"/>
      <c r="AZ268" s="266"/>
      <c r="BA268" s="267"/>
      <c r="BB268" s="267"/>
      <c r="BC268" s="267"/>
      <c r="BD268" s="267"/>
      <c r="BE268" s="268"/>
      <c r="BF268" s="266"/>
      <c r="BG268" s="267"/>
      <c r="BH268" s="267"/>
      <c r="BI268" s="267"/>
      <c r="BJ268" s="267"/>
      <c r="BK268" s="268"/>
      <c r="BL268" s="193"/>
      <c r="BM268" s="194"/>
      <c r="BN268" s="194"/>
      <c r="BO268" s="194"/>
      <c r="BP268" s="194"/>
      <c r="BQ268" s="194"/>
      <c r="BR268" s="194"/>
      <c r="BS268" s="194"/>
      <c r="BT268" s="195"/>
      <c r="BU268" s="245"/>
      <c r="BV268" s="246"/>
      <c r="BW268" s="246"/>
      <c r="BX268" s="246"/>
      <c r="BY268" s="246"/>
      <c r="BZ268" s="246"/>
      <c r="CA268" s="246"/>
      <c r="CB268" s="246"/>
      <c r="CC268" s="261"/>
      <c r="CD268" s="245"/>
      <c r="CE268" s="246"/>
      <c r="CF268" s="246"/>
      <c r="CG268" s="246"/>
      <c r="CH268" s="246"/>
      <c r="CI268" s="246"/>
      <c r="CJ268" s="246"/>
      <c r="CK268" s="246"/>
      <c r="CL268" s="261"/>
      <c r="CM268" s="294"/>
      <c r="CN268" s="295"/>
      <c r="CO268" s="295"/>
      <c r="CP268" s="295"/>
      <c r="CQ268" s="295"/>
      <c r="CR268" s="295"/>
      <c r="CS268" s="295"/>
      <c r="CT268" s="295"/>
      <c r="CU268" s="296"/>
      <c r="CX268" s="125"/>
      <c r="CY268" s="131"/>
      <c r="CZ268" s="131">
        <v>0</v>
      </c>
      <c r="DA268" s="112">
        <f t="shared" si="3"/>
        <v>0</v>
      </c>
      <c r="DB268" s="133">
        <f t="shared" si="4"/>
        <v>0</v>
      </c>
    </row>
    <row r="269" spans="1:106" ht="15.75">
      <c r="A269" s="289" t="s">
        <v>142</v>
      </c>
      <c r="B269" s="289"/>
      <c r="C269" s="289"/>
      <c r="D269" s="289"/>
      <c r="E269" s="289"/>
      <c r="F269" s="289"/>
      <c r="G269" s="289"/>
      <c r="H269" s="289"/>
      <c r="I269" s="289"/>
      <c r="J269" s="289"/>
      <c r="K269" s="289"/>
      <c r="L269" s="289"/>
      <c r="M269" s="289"/>
      <c r="N269" s="289"/>
      <c r="O269" s="289"/>
      <c r="P269" s="289"/>
      <c r="Q269" s="289"/>
      <c r="R269" s="289"/>
      <c r="S269" s="289"/>
      <c r="T269" s="289"/>
      <c r="U269" s="289"/>
      <c r="V269" s="289"/>
      <c r="W269" s="289"/>
      <c r="X269" s="289"/>
      <c r="Y269" s="289"/>
      <c r="Z269" s="289"/>
      <c r="AA269" s="289"/>
      <c r="AB269" s="289"/>
      <c r="AC269" s="289"/>
      <c r="AD269" s="289"/>
      <c r="AE269" s="289"/>
      <c r="AF269" s="289"/>
      <c r="AG269" s="289"/>
      <c r="AH269" s="289"/>
      <c r="AI269" s="289"/>
      <c r="AJ269" s="289"/>
      <c r="AK269" s="289"/>
      <c r="AL269" s="289"/>
      <c r="AM269" s="289"/>
      <c r="AN269" s="289"/>
      <c r="AO269" s="289"/>
      <c r="AP269" s="289"/>
      <c r="AQ269" s="289"/>
      <c r="AR269" s="289"/>
      <c r="AS269" s="289"/>
      <c r="AT269" s="289"/>
      <c r="AU269" s="289"/>
      <c r="AV269" s="288"/>
      <c r="AW269" s="214"/>
      <c r="AX269" s="214"/>
      <c r="AY269" s="215"/>
      <c r="AZ269" s="213"/>
      <c r="BA269" s="214"/>
      <c r="BB269" s="214"/>
      <c r="BC269" s="214"/>
      <c r="BD269" s="214"/>
      <c r="BE269" s="215"/>
      <c r="BF269" s="213"/>
      <c r="BG269" s="214"/>
      <c r="BH269" s="214"/>
      <c r="BI269" s="214"/>
      <c r="BJ269" s="214"/>
      <c r="BK269" s="215"/>
      <c r="BL269" s="196"/>
      <c r="BM269" s="197"/>
      <c r="BN269" s="197"/>
      <c r="BO269" s="197"/>
      <c r="BP269" s="197"/>
      <c r="BQ269" s="197"/>
      <c r="BR269" s="197"/>
      <c r="BS269" s="197"/>
      <c r="BT269" s="198"/>
      <c r="BU269" s="263"/>
      <c r="BV269" s="264"/>
      <c r="BW269" s="264"/>
      <c r="BX269" s="264"/>
      <c r="BY269" s="264"/>
      <c r="BZ269" s="264"/>
      <c r="CA269" s="264"/>
      <c r="CB269" s="264"/>
      <c r="CC269" s="265"/>
      <c r="CD269" s="263"/>
      <c r="CE269" s="264"/>
      <c r="CF269" s="264"/>
      <c r="CG269" s="264"/>
      <c r="CH269" s="264"/>
      <c r="CI269" s="264"/>
      <c r="CJ269" s="264"/>
      <c r="CK269" s="264"/>
      <c r="CL269" s="265"/>
      <c r="CM269" s="300"/>
      <c r="CN269" s="301"/>
      <c r="CO269" s="301"/>
      <c r="CP269" s="301"/>
      <c r="CQ269" s="301"/>
      <c r="CR269" s="301"/>
      <c r="CS269" s="301"/>
      <c r="CT269" s="301"/>
      <c r="CU269" s="302"/>
      <c r="CX269" s="125"/>
      <c r="CY269" s="131"/>
      <c r="CZ269" s="131"/>
      <c r="DA269" s="112">
        <f t="shared" si="3"/>
        <v>0</v>
      </c>
      <c r="DB269" s="133">
        <f t="shared" si="4"/>
        <v>0</v>
      </c>
    </row>
    <row r="270" spans="1:106" ht="13.5" customHeight="1">
      <c r="A270" s="279" t="s">
        <v>143</v>
      </c>
      <c r="B270" s="279"/>
      <c r="C270" s="279"/>
      <c r="D270" s="279"/>
      <c r="E270" s="279"/>
      <c r="F270" s="279"/>
      <c r="G270" s="279"/>
      <c r="H270" s="279"/>
      <c r="I270" s="279"/>
      <c r="J270" s="279"/>
      <c r="K270" s="279"/>
      <c r="L270" s="279"/>
      <c r="M270" s="279"/>
      <c r="N270" s="279"/>
      <c r="O270" s="279"/>
      <c r="P270" s="279"/>
      <c r="Q270" s="279"/>
      <c r="R270" s="279"/>
      <c r="S270" s="279"/>
      <c r="T270" s="279"/>
      <c r="U270" s="279"/>
      <c r="V270" s="279"/>
      <c r="W270" s="279"/>
      <c r="X270" s="279"/>
      <c r="Y270" s="279"/>
      <c r="Z270" s="279"/>
      <c r="AA270" s="279"/>
      <c r="AB270" s="279"/>
      <c r="AC270" s="279"/>
      <c r="AD270" s="279"/>
      <c r="AE270" s="279"/>
      <c r="AF270" s="279"/>
      <c r="AG270" s="279"/>
      <c r="AH270" s="279"/>
      <c r="AI270" s="279"/>
      <c r="AJ270" s="279"/>
      <c r="AK270" s="279"/>
      <c r="AL270" s="279"/>
      <c r="AM270" s="279"/>
      <c r="AN270" s="279"/>
      <c r="AO270" s="279"/>
      <c r="AP270" s="279"/>
      <c r="AQ270" s="279"/>
      <c r="AR270" s="279"/>
      <c r="AS270" s="279"/>
      <c r="AT270" s="279"/>
      <c r="AU270" s="279"/>
      <c r="AV270" s="291" t="s">
        <v>132</v>
      </c>
      <c r="AW270" s="190"/>
      <c r="AX270" s="190"/>
      <c r="AY270" s="190"/>
      <c r="AZ270" s="190"/>
      <c r="BA270" s="190"/>
      <c r="BB270" s="190"/>
      <c r="BC270" s="190"/>
      <c r="BD270" s="190"/>
      <c r="BE270" s="190"/>
      <c r="BF270" s="190"/>
      <c r="BG270" s="190"/>
      <c r="BH270" s="190"/>
      <c r="BI270" s="190"/>
      <c r="BJ270" s="190"/>
      <c r="BK270" s="190"/>
      <c r="BL270" s="192"/>
      <c r="BM270" s="192"/>
      <c r="BN270" s="192"/>
      <c r="BO270" s="192"/>
      <c r="BP270" s="192"/>
      <c r="BQ270" s="192"/>
      <c r="BR270" s="192"/>
      <c r="BS270" s="192"/>
      <c r="BT270" s="192"/>
      <c r="BU270" s="242"/>
      <c r="BV270" s="242"/>
      <c r="BW270" s="242"/>
      <c r="BX270" s="242"/>
      <c r="BY270" s="242"/>
      <c r="BZ270" s="242"/>
      <c r="CA270" s="242"/>
      <c r="CB270" s="242"/>
      <c r="CC270" s="242"/>
      <c r="CD270" s="242"/>
      <c r="CE270" s="242"/>
      <c r="CF270" s="242"/>
      <c r="CG270" s="242"/>
      <c r="CH270" s="242"/>
      <c r="CI270" s="242"/>
      <c r="CJ270" s="242"/>
      <c r="CK270" s="242"/>
      <c r="CL270" s="242"/>
      <c r="CM270" s="243"/>
      <c r="CN270" s="243"/>
      <c r="CO270" s="243"/>
      <c r="CP270" s="243"/>
      <c r="CQ270" s="243"/>
      <c r="CR270" s="243"/>
      <c r="CS270" s="243"/>
      <c r="CT270" s="243"/>
      <c r="CU270" s="244"/>
      <c r="CX270" s="125"/>
      <c r="CY270" s="131"/>
      <c r="CZ270" s="131"/>
      <c r="DA270" s="112">
        <f t="shared" si="3"/>
        <v>0</v>
      </c>
      <c r="DB270" s="133">
        <f t="shared" si="4"/>
        <v>0</v>
      </c>
    </row>
    <row r="271" spans="1:106" ht="13.5" customHeight="1">
      <c r="A271" s="279" t="s">
        <v>144</v>
      </c>
      <c r="B271" s="279"/>
      <c r="C271" s="279"/>
      <c r="D271" s="279"/>
      <c r="E271" s="279"/>
      <c r="F271" s="279"/>
      <c r="G271" s="279"/>
      <c r="H271" s="279"/>
      <c r="I271" s="279"/>
      <c r="J271" s="279"/>
      <c r="K271" s="279"/>
      <c r="L271" s="279"/>
      <c r="M271" s="279"/>
      <c r="N271" s="279"/>
      <c r="O271" s="279"/>
      <c r="P271" s="279"/>
      <c r="Q271" s="279"/>
      <c r="R271" s="279"/>
      <c r="S271" s="279"/>
      <c r="T271" s="279"/>
      <c r="U271" s="279"/>
      <c r="V271" s="279"/>
      <c r="W271" s="279"/>
      <c r="X271" s="279"/>
      <c r="Y271" s="279"/>
      <c r="Z271" s="279"/>
      <c r="AA271" s="279"/>
      <c r="AB271" s="279"/>
      <c r="AC271" s="279"/>
      <c r="AD271" s="279"/>
      <c r="AE271" s="279"/>
      <c r="AF271" s="279"/>
      <c r="AG271" s="279"/>
      <c r="AH271" s="279"/>
      <c r="AI271" s="279"/>
      <c r="AJ271" s="279"/>
      <c r="AK271" s="279"/>
      <c r="AL271" s="279"/>
      <c r="AM271" s="279"/>
      <c r="AN271" s="279"/>
      <c r="AO271" s="279"/>
      <c r="AP271" s="279"/>
      <c r="AQ271" s="279"/>
      <c r="AR271" s="279"/>
      <c r="AS271" s="279"/>
      <c r="AT271" s="279"/>
      <c r="AU271" s="279"/>
      <c r="AV271" s="291" t="s">
        <v>133</v>
      </c>
      <c r="AW271" s="190"/>
      <c r="AX271" s="190"/>
      <c r="AY271" s="190"/>
      <c r="AZ271" s="190"/>
      <c r="BA271" s="190"/>
      <c r="BB271" s="190"/>
      <c r="BC271" s="190"/>
      <c r="BD271" s="190"/>
      <c r="BE271" s="190"/>
      <c r="BF271" s="190"/>
      <c r="BG271" s="190"/>
      <c r="BH271" s="190"/>
      <c r="BI271" s="190"/>
      <c r="BJ271" s="190"/>
      <c r="BK271" s="190"/>
      <c r="BL271" s="192"/>
      <c r="BM271" s="192"/>
      <c r="BN271" s="192"/>
      <c r="BO271" s="192"/>
      <c r="BP271" s="192"/>
      <c r="BQ271" s="192"/>
      <c r="BR271" s="192"/>
      <c r="BS271" s="192"/>
      <c r="BT271" s="192"/>
      <c r="BU271" s="242"/>
      <c r="BV271" s="242"/>
      <c r="BW271" s="242"/>
      <c r="BX271" s="242"/>
      <c r="BY271" s="242"/>
      <c r="BZ271" s="242"/>
      <c r="CA271" s="242"/>
      <c r="CB271" s="242"/>
      <c r="CC271" s="242"/>
      <c r="CD271" s="242"/>
      <c r="CE271" s="242"/>
      <c r="CF271" s="242"/>
      <c r="CG271" s="242"/>
      <c r="CH271" s="242"/>
      <c r="CI271" s="242"/>
      <c r="CJ271" s="242"/>
      <c r="CK271" s="242"/>
      <c r="CL271" s="242"/>
      <c r="CM271" s="243"/>
      <c r="CN271" s="243"/>
      <c r="CO271" s="243"/>
      <c r="CP271" s="243"/>
      <c r="CQ271" s="243"/>
      <c r="CR271" s="243"/>
      <c r="CS271" s="243"/>
      <c r="CT271" s="243"/>
      <c r="CU271" s="244"/>
      <c r="CX271" s="125"/>
      <c r="CY271" s="131"/>
      <c r="CZ271" s="131"/>
      <c r="DA271" s="112">
        <f t="shared" si="3"/>
        <v>0</v>
      </c>
      <c r="DB271" s="133">
        <f t="shared" si="4"/>
        <v>0</v>
      </c>
    </row>
    <row r="272" spans="1:106" ht="13.5" customHeight="1">
      <c r="A272" s="280" t="s">
        <v>145</v>
      </c>
      <c r="B272" s="280"/>
      <c r="C272" s="280"/>
      <c r="D272" s="280"/>
      <c r="E272" s="280"/>
      <c r="F272" s="280"/>
      <c r="G272" s="280"/>
      <c r="H272" s="280"/>
      <c r="I272" s="280"/>
      <c r="J272" s="280"/>
      <c r="K272" s="280"/>
      <c r="L272" s="280"/>
      <c r="M272" s="280"/>
      <c r="N272" s="280"/>
      <c r="O272" s="280"/>
      <c r="P272" s="280"/>
      <c r="Q272" s="280"/>
      <c r="R272" s="280"/>
      <c r="S272" s="280"/>
      <c r="T272" s="280"/>
      <c r="U272" s="280"/>
      <c r="V272" s="280"/>
      <c r="W272" s="280"/>
      <c r="X272" s="280"/>
      <c r="Y272" s="280"/>
      <c r="Z272" s="280"/>
      <c r="AA272" s="280"/>
      <c r="AB272" s="280"/>
      <c r="AC272" s="280"/>
      <c r="AD272" s="280"/>
      <c r="AE272" s="280"/>
      <c r="AF272" s="280"/>
      <c r="AG272" s="280"/>
      <c r="AH272" s="280"/>
      <c r="AI272" s="280"/>
      <c r="AJ272" s="280"/>
      <c r="AK272" s="280"/>
      <c r="AL272" s="280"/>
      <c r="AM272" s="280"/>
      <c r="AN272" s="280"/>
      <c r="AO272" s="280"/>
      <c r="AP272" s="280"/>
      <c r="AQ272" s="280"/>
      <c r="AR272" s="280"/>
      <c r="AS272" s="280"/>
      <c r="AT272" s="280"/>
      <c r="AU272" s="280"/>
      <c r="AV272" s="276" t="s">
        <v>134</v>
      </c>
      <c r="AW272" s="277"/>
      <c r="AX272" s="277"/>
      <c r="AY272" s="277"/>
      <c r="AZ272" s="277"/>
      <c r="BA272" s="277"/>
      <c r="BB272" s="277"/>
      <c r="BC272" s="277"/>
      <c r="BD272" s="277"/>
      <c r="BE272" s="277"/>
      <c r="BF272" s="190"/>
      <c r="BG272" s="190"/>
      <c r="BH272" s="190"/>
      <c r="BI272" s="190"/>
      <c r="BJ272" s="190"/>
      <c r="BK272" s="190"/>
      <c r="BL272" s="192">
        <f>BL273</f>
        <v>0</v>
      </c>
      <c r="BM272" s="192"/>
      <c r="BN272" s="192"/>
      <c r="BO272" s="192"/>
      <c r="BP272" s="192"/>
      <c r="BQ272" s="192"/>
      <c r="BR272" s="192"/>
      <c r="BS272" s="192"/>
      <c r="BT272" s="192"/>
      <c r="BU272" s="242"/>
      <c r="BV272" s="242"/>
      <c r="BW272" s="242"/>
      <c r="BX272" s="242"/>
      <c r="BY272" s="242"/>
      <c r="BZ272" s="242"/>
      <c r="CA272" s="242"/>
      <c r="CB272" s="242"/>
      <c r="CC272" s="242"/>
      <c r="CD272" s="242"/>
      <c r="CE272" s="242"/>
      <c r="CF272" s="242"/>
      <c r="CG272" s="242"/>
      <c r="CH272" s="242"/>
      <c r="CI272" s="242"/>
      <c r="CJ272" s="242"/>
      <c r="CK272" s="242"/>
      <c r="CL272" s="242"/>
      <c r="CM272" s="243"/>
      <c r="CN272" s="243"/>
      <c r="CO272" s="243"/>
      <c r="CP272" s="243"/>
      <c r="CQ272" s="243"/>
      <c r="CR272" s="243"/>
      <c r="CS272" s="243"/>
      <c r="CT272" s="243"/>
      <c r="CU272" s="244"/>
      <c r="CX272" s="111"/>
      <c r="CY272" s="112"/>
      <c r="CZ272" s="112"/>
      <c r="DA272" s="112"/>
      <c r="DB272" s="133">
        <f t="shared" si="4"/>
        <v>0</v>
      </c>
    </row>
    <row r="273" spans="1:106" ht="12.75">
      <c r="A273" s="278" t="s">
        <v>70</v>
      </c>
      <c r="B273" s="278"/>
      <c r="C273" s="278"/>
      <c r="D273" s="278"/>
      <c r="E273" s="278"/>
      <c r="F273" s="278"/>
      <c r="G273" s="278"/>
      <c r="H273" s="278"/>
      <c r="I273" s="278"/>
      <c r="J273" s="278"/>
      <c r="K273" s="278"/>
      <c r="L273" s="278"/>
      <c r="M273" s="278"/>
      <c r="N273" s="278"/>
      <c r="O273" s="278"/>
      <c r="P273" s="278"/>
      <c r="Q273" s="278"/>
      <c r="R273" s="278"/>
      <c r="S273" s="278"/>
      <c r="T273" s="278"/>
      <c r="U273" s="278"/>
      <c r="V273" s="278"/>
      <c r="W273" s="278"/>
      <c r="X273" s="278"/>
      <c r="Y273" s="278"/>
      <c r="Z273" s="278"/>
      <c r="AA273" s="278"/>
      <c r="AB273" s="278"/>
      <c r="AC273" s="278"/>
      <c r="AD273" s="278"/>
      <c r="AE273" s="278"/>
      <c r="AF273" s="278"/>
      <c r="AG273" s="278"/>
      <c r="AH273" s="278"/>
      <c r="AI273" s="278"/>
      <c r="AJ273" s="278"/>
      <c r="AK273" s="278"/>
      <c r="AL273" s="278"/>
      <c r="AM273" s="278"/>
      <c r="AN273" s="278"/>
      <c r="AO273" s="278"/>
      <c r="AP273" s="278"/>
      <c r="AQ273" s="278"/>
      <c r="AR273" s="278"/>
      <c r="AS273" s="278"/>
      <c r="AT273" s="278"/>
      <c r="AU273" s="278"/>
      <c r="AV273" s="287" t="s">
        <v>135</v>
      </c>
      <c r="AW273" s="267"/>
      <c r="AX273" s="267"/>
      <c r="AY273" s="268"/>
      <c r="AZ273" s="266" t="s">
        <v>374</v>
      </c>
      <c r="BA273" s="267"/>
      <c r="BB273" s="267"/>
      <c r="BC273" s="267"/>
      <c r="BD273" s="267"/>
      <c r="BE273" s="268"/>
      <c r="BF273" s="266"/>
      <c r="BG273" s="267"/>
      <c r="BH273" s="267"/>
      <c r="BI273" s="267"/>
      <c r="BJ273" s="267"/>
      <c r="BK273" s="268"/>
      <c r="BL273" s="193"/>
      <c r="BM273" s="194"/>
      <c r="BN273" s="194"/>
      <c r="BO273" s="194"/>
      <c r="BP273" s="194"/>
      <c r="BQ273" s="194"/>
      <c r="BR273" s="194"/>
      <c r="BS273" s="194"/>
      <c r="BT273" s="195"/>
      <c r="BU273" s="245"/>
      <c r="BV273" s="246"/>
      <c r="BW273" s="246"/>
      <c r="BX273" s="246"/>
      <c r="BY273" s="246"/>
      <c r="BZ273" s="246"/>
      <c r="CA273" s="246"/>
      <c r="CB273" s="246"/>
      <c r="CC273" s="261"/>
      <c r="CD273" s="245"/>
      <c r="CE273" s="246"/>
      <c r="CF273" s="246"/>
      <c r="CG273" s="246"/>
      <c r="CH273" s="246"/>
      <c r="CI273" s="246"/>
      <c r="CJ273" s="246"/>
      <c r="CK273" s="246"/>
      <c r="CL273" s="261"/>
      <c r="CM273" s="294"/>
      <c r="CN273" s="295"/>
      <c r="CO273" s="295"/>
      <c r="CP273" s="295"/>
      <c r="CQ273" s="295"/>
      <c r="CR273" s="295"/>
      <c r="CS273" s="295"/>
      <c r="CT273" s="295"/>
      <c r="CU273" s="296"/>
      <c r="CX273" s="125"/>
      <c r="CY273" s="131"/>
      <c r="CZ273" s="131"/>
      <c r="DA273" s="112">
        <f t="shared" si="3"/>
        <v>0</v>
      </c>
      <c r="DB273" s="133">
        <f t="shared" si="4"/>
        <v>0</v>
      </c>
    </row>
    <row r="274" spans="1:106" ht="12.75">
      <c r="A274" s="289" t="s">
        <v>136</v>
      </c>
      <c r="B274" s="289"/>
      <c r="C274" s="289"/>
      <c r="D274" s="289"/>
      <c r="E274" s="289"/>
      <c r="F274" s="289"/>
      <c r="G274" s="289"/>
      <c r="H274" s="289"/>
      <c r="I274" s="289"/>
      <c r="J274" s="289"/>
      <c r="K274" s="289"/>
      <c r="L274" s="289"/>
      <c r="M274" s="289"/>
      <c r="N274" s="289"/>
      <c r="O274" s="289"/>
      <c r="P274" s="289"/>
      <c r="Q274" s="289"/>
      <c r="R274" s="289"/>
      <c r="S274" s="289"/>
      <c r="T274" s="289"/>
      <c r="U274" s="289"/>
      <c r="V274" s="289"/>
      <c r="W274" s="289"/>
      <c r="X274" s="289"/>
      <c r="Y274" s="289"/>
      <c r="Z274" s="289"/>
      <c r="AA274" s="289"/>
      <c r="AB274" s="289"/>
      <c r="AC274" s="289"/>
      <c r="AD274" s="289"/>
      <c r="AE274" s="289"/>
      <c r="AF274" s="289"/>
      <c r="AG274" s="289"/>
      <c r="AH274" s="289"/>
      <c r="AI274" s="289"/>
      <c r="AJ274" s="289"/>
      <c r="AK274" s="289"/>
      <c r="AL274" s="289"/>
      <c r="AM274" s="289"/>
      <c r="AN274" s="289"/>
      <c r="AO274" s="289"/>
      <c r="AP274" s="289"/>
      <c r="AQ274" s="289"/>
      <c r="AR274" s="289"/>
      <c r="AS274" s="289"/>
      <c r="AT274" s="289"/>
      <c r="AU274" s="289"/>
      <c r="AV274" s="288"/>
      <c r="AW274" s="214"/>
      <c r="AX274" s="214"/>
      <c r="AY274" s="215"/>
      <c r="AZ274" s="213"/>
      <c r="BA274" s="214"/>
      <c r="BB274" s="214"/>
      <c r="BC274" s="214"/>
      <c r="BD274" s="214"/>
      <c r="BE274" s="215"/>
      <c r="BF274" s="213"/>
      <c r="BG274" s="214"/>
      <c r="BH274" s="214"/>
      <c r="BI274" s="214"/>
      <c r="BJ274" s="214"/>
      <c r="BK274" s="215"/>
      <c r="BL274" s="196"/>
      <c r="BM274" s="197"/>
      <c r="BN274" s="197"/>
      <c r="BO274" s="197"/>
      <c r="BP274" s="197"/>
      <c r="BQ274" s="197"/>
      <c r="BR274" s="197"/>
      <c r="BS274" s="197"/>
      <c r="BT274" s="198"/>
      <c r="BU274" s="263"/>
      <c r="BV274" s="264"/>
      <c r="BW274" s="264"/>
      <c r="BX274" s="264"/>
      <c r="BY274" s="264"/>
      <c r="BZ274" s="264"/>
      <c r="CA274" s="264"/>
      <c r="CB274" s="264"/>
      <c r="CC274" s="265"/>
      <c r="CD274" s="263"/>
      <c r="CE274" s="264"/>
      <c r="CF274" s="264"/>
      <c r="CG274" s="264"/>
      <c r="CH274" s="264"/>
      <c r="CI274" s="264"/>
      <c r="CJ274" s="264"/>
      <c r="CK274" s="264"/>
      <c r="CL274" s="265"/>
      <c r="CM274" s="300"/>
      <c r="CN274" s="301"/>
      <c r="CO274" s="301"/>
      <c r="CP274" s="301"/>
      <c r="CQ274" s="301"/>
      <c r="CR274" s="301"/>
      <c r="CS274" s="301"/>
      <c r="CT274" s="301"/>
      <c r="CU274" s="302"/>
      <c r="CX274" s="125"/>
      <c r="CY274" s="131"/>
      <c r="CZ274" s="131"/>
      <c r="DA274" s="112">
        <f t="shared" si="3"/>
        <v>0</v>
      </c>
      <c r="DB274" s="133">
        <f t="shared" si="4"/>
        <v>0</v>
      </c>
    </row>
    <row r="275" spans="1:106" ht="13.5" customHeight="1" thickBot="1">
      <c r="A275" s="279"/>
      <c r="B275" s="279"/>
      <c r="C275" s="279"/>
      <c r="D275" s="279"/>
      <c r="E275" s="279"/>
      <c r="F275" s="279"/>
      <c r="G275" s="279"/>
      <c r="H275" s="279"/>
      <c r="I275" s="279"/>
      <c r="J275" s="279"/>
      <c r="K275" s="279"/>
      <c r="L275" s="279"/>
      <c r="M275" s="279"/>
      <c r="N275" s="279"/>
      <c r="O275" s="279"/>
      <c r="P275" s="279"/>
      <c r="Q275" s="279"/>
      <c r="R275" s="279"/>
      <c r="S275" s="279"/>
      <c r="T275" s="279"/>
      <c r="U275" s="279"/>
      <c r="V275" s="279"/>
      <c r="W275" s="279"/>
      <c r="X275" s="279"/>
      <c r="Y275" s="279"/>
      <c r="Z275" s="279"/>
      <c r="AA275" s="279"/>
      <c r="AB275" s="279"/>
      <c r="AC275" s="279"/>
      <c r="AD275" s="279"/>
      <c r="AE275" s="279"/>
      <c r="AF275" s="279"/>
      <c r="AG275" s="279"/>
      <c r="AH275" s="279"/>
      <c r="AI275" s="279"/>
      <c r="AJ275" s="279"/>
      <c r="AK275" s="279"/>
      <c r="AL275" s="279"/>
      <c r="AM275" s="279"/>
      <c r="AN275" s="279"/>
      <c r="AO275" s="279"/>
      <c r="AP275" s="279"/>
      <c r="AQ275" s="279"/>
      <c r="AR275" s="279"/>
      <c r="AS275" s="279"/>
      <c r="AT275" s="279"/>
      <c r="AU275" s="279"/>
      <c r="AV275" s="330"/>
      <c r="AW275" s="331"/>
      <c r="AX275" s="331"/>
      <c r="AY275" s="331"/>
      <c r="AZ275" s="331"/>
      <c r="BA275" s="331"/>
      <c r="BB275" s="331"/>
      <c r="BC275" s="331"/>
      <c r="BD275" s="331"/>
      <c r="BE275" s="331"/>
      <c r="BF275" s="331"/>
      <c r="BG275" s="331"/>
      <c r="BH275" s="331"/>
      <c r="BI275" s="331"/>
      <c r="BJ275" s="331"/>
      <c r="BK275" s="331"/>
      <c r="BL275" s="323"/>
      <c r="BM275" s="323"/>
      <c r="BN275" s="323"/>
      <c r="BO275" s="323"/>
      <c r="BP275" s="323"/>
      <c r="BQ275" s="323"/>
      <c r="BR275" s="323"/>
      <c r="BS275" s="323"/>
      <c r="BT275" s="323"/>
      <c r="BU275" s="324"/>
      <c r="BV275" s="324"/>
      <c r="BW275" s="324"/>
      <c r="BX275" s="324"/>
      <c r="BY275" s="324"/>
      <c r="BZ275" s="324"/>
      <c r="CA275" s="324"/>
      <c r="CB275" s="324"/>
      <c r="CC275" s="324"/>
      <c r="CD275" s="324"/>
      <c r="CE275" s="324"/>
      <c r="CF275" s="324"/>
      <c r="CG275" s="324"/>
      <c r="CH275" s="324"/>
      <c r="CI275" s="324"/>
      <c r="CJ275" s="324"/>
      <c r="CK275" s="324"/>
      <c r="CL275" s="324"/>
      <c r="CM275" s="327"/>
      <c r="CN275" s="328"/>
      <c r="CO275" s="328"/>
      <c r="CP275" s="328"/>
      <c r="CQ275" s="328"/>
      <c r="CR275" s="328"/>
      <c r="CS275" s="328"/>
      <c r="CT275" s="328"/>
      <c r="CU275" s="329"/>
      <c r="CX275" s="111"/>
      <c r="CY275" s="112"/>
      <c r="CZ275" s="112"/>
      <c r="DA275" s="112">
        <f t="shared" si="3"/>
        <v>0</v>
      </c>
      <c r="DB275" s="133">
        <f t="shared" si="4"/>
        <v>0</v>
      </c>
    </row>
    <row r="276" spans="1:106" s="1" customFormat="1" ht="11.25" customHeight="1">
      <c r="A276" s="14"/>
      <c r="B276" s="14"/>
      <c r="C276" s="14"/>
      <c r="D276" s="14"/>
      <c r="E276" s="14"/>
      <c r="F276" s="14"/>
      <c r="G276" s="14"/>
      <c r="H276" s="14"/>
      <c r="I276" s="14"/>
      <c r="J276" s="14"/>
      <c r="K276" s="14"/>
      <c r="L276" s="14"/>
      <c r="M276" s="14"/>
      <c r="N276" s="14"/>
      <c r="O276" s="14"/>
      <c r="P276" s="14"/>
      <c r="Q276" s="14"/>
      <c r="R276" s="14"/>
      <c r="CX276" s="125"/>
      <c r="CY276" s="131"/>
      <c r="CZ276" s="131"/>
      <c r="DA276" s="112">
        <f t="shared" si="3"/>
        <v>0</v>
      </c>
      <c r="DB276" s="133">
        <f t="shared" si="4"/>
        <v>0</v>
      </c>
    </row>
    <row r="277" spans="1:106" s="16" customFormat="1" ht="12" customHeight="1">
      <c r="A277" s="15" t="s">
        <v>146</v>
      </c>
      <c r="CX277" s="125"/>
      <c r="CY277" s="131"/>
      <c r="CZ277" s="131"/>
      <c r="DA277" s="112"/>
      <c r="DB277" s="133"/>
    </row>
    <row r="278" spans="1:106" s="16" customFormat="1" ht="12" customHeight="1">
      <c r="A278" s="15" t="s">
        <v>147</v>
      </c>
      <c r="CX278" s="125"/>
      <c r="CY278" s="131"/>
      <c r="CZ278" s="131"/>
      <c r="DA278" s="112">
        <f t="shared" si="3"/>
        <v>0</v>
      </c>
      <c r="DB278" s="133">
        <f t="shared" si="4"/>
        <v>0</v>
      </c>
    </row>
    <row r="279" spans="1:106" s="16" customFormat="1" ht="12" customHeight="1">
      <c r="A279" s="15" t="s">
        <v>457</v>
      </c>
      <c r="CX279" s="111"/>
      <c r="CY279" s="112"/>
      <c r="CZ279" s="112"/>
      <c r="DA279" s="112">
        <f t="shared" si="3"/>
        <v>0</v>
      </c>
      <c r="DB279" s="133">
        <f t="shared" si="4"/>
        <v>0</v>
      </c>
    </row>
    <row r="280" spans="1:106" s="16" customFormat="1" ht="12" customHeight="1">
      <c r="A280" s="326" t="s">
        <v>458</v>
      </c>
      <c r="B280" s="326"/>
      <c r="C280" s="326"/>
      <c r="D280" s="326"/>
      <c r="E280" s="326"/>
      <c r="F280" s="326"/>
      <c r="G280" s="326"/>
      <c r="H280" s="326"/>
      <c r="I280" s="326"/>
      <c r="J280" s="326"/>
      <c r="K280" s="326"/>
      <c r="L280" s="326"/>
      <c r="M280" s="326"/>
      <c r="N280" s="326"/>
      <c r="O280" s="326"/>
      <c r="P280" s="326"/>
      <c r="Q280" s="326"/>
      <c r="R280" s="326"/>
      <c r="S280" s="326"/>
      <c r="T280" s="326"/>
      <c r="U280" s="326"/>
      <c r="V280" s="326"/>
      <c r="W280" s="326"/>
      <c r="X280" s="326"/>
      <c r="Y280" s="326"/>
      <c r="Z280" s="326"/>
      <c r="AA280" s="326"/>
      <c r="AB280" s="326"/>
      <c r="AC280" s="326"/>
      <c r="AD280" s="326"/>
      <c r="AE280" s="326"/>
      <c r="AF280" s="326"/>
      <c r="AG280" s="326"/>
      <c r="AH280" s="326"/>
      <c r="AI280" s="326"/>
      <c r="AJ280" s="326"/>
      <c r="AK280" s="326"/>
      <c r="AL280" s="326"/>
      <c r="AM280" s="326"/>
      <c r="AN280" s="326"/>
      <c r="AO280" s="326"/>
      <c r="AP280" s="326"/>
      <c r="AQ280" s="326"/>
      <c r="AR280" s="326"/>
      <c r="AS280" s="326"/>
      <c r="AT280" s="326"/>
      <c r="AU280" s="326"/>
      <c r="AV280" s="326"/>
      <c r="AW280" s="326"/>
      <c r="AX280" s="326"/>
      <c r="AY280" s="326"/>
      <c r="AZ280" s="326"/>
      <c r="BA280" s="326"/>
      <c r="BB280" s="326"/>
      <c r="BC280" s="326"/>
      <c r="BD280" s="326"/>
      <c r="BE280" s="326"/>
      <c r="BF280" s="326"/>
      <c r="BG280" s="326"/>
      <c r="BH280" s="326"/>
      <c r="BI280" s="326"/>
      <c r="BJ280" s="326"/>
      <c r="BK280" s="326"/>
      <c r="BL280" s="326"/>
      <c r="BM280" s="326"/>
      <c r="BN280" s="326"/>
      <c r="BO280" s="326"/>
      <c r="CX280" s="125"/>
      <c r="CY280" s="131"/>
      <c r="CZ280" s="131"/>
      <c r="DA280" s="112">
        <f t="shared" si="3"/>
        <v>0</v>
      </c>
      <c r="DB280" s="133">
        <f t="shared" si="4"/>
        <v>0</v>
      </c>
    </row>
    <row r="281" spans="1:106" s="16" customFormat="1" ht="12" customHeight="1">
      <c r="A281" s="325" t="s">
        <v>459</v>
      </c>
      <c r="B281" s="325"/>
      <c r="C281" s="325"/>
      <c r="D281" s="325"/>
      <c r="E281" s="325"/>
      <c r="F281" s="325"/>
      <c r="G281" s="325"/>
      <c r="H281" s="325"/>
      <c r="I281" s="325"/>
      <c r="J281" s="325"/>
      <c r="K281" s="325"/>
      <c r="L281" s="325"/>
      <c r="M281" s="325"/>
      <c r="N281" s="325"/>
      <c r="O281" s="325"/>
      <c r="P281" s="325"/>
      <c r="Q281" s="325"/>
      <c r="R281" s="325"/>
      <c r="S281" s="325"/>
      <c r="T281" s="325"/>
      <c r="U281" s="325"/>
      <c r="V281" s="325"/>
      <c r="W281" s="325"/>
      <c r="X281" s="325"/>
      <c r="Y281" s="325"/>
      <c r="Z281" s="325"/>
      <c r="AA281" s="325"/>
      <c r="AB281" s="325"/>
      <c r="AC281" s="325"/>
      <c r="AD281" s="325"/>
      <c r="AE281" s="325"/>
      <c r="AF281" s="325"/>
      <c r="AG281" s="325"/>
      <c r="AH281" s="325"/>
      <c r="AI281" s="325"/>
      <c r="AJ281" s="325"/>
      <c r="AK281" s="325"/>
      <c r="AL281" s="325"/>
      <c r="AM281" s="325"/>
      <c r="AN281" s="325"/>
      <c r="AO281" s="325"/>
      <c r="AP281" s="325"/>
      <c r="AQ281" s="325"/>
      <c r="AR281" s="325"/>
      <c r="AS281" s="325"/>
      <c r="AT281" s="325"/>
      <c r="AU281" s="325"/>
      <c r="AV281" s="325"/>
      <c r="AW281" s="325"/>
      <c r="AX281" s="325"/>
      <c r="AY281" s="325"/>
      <c r="AZ281" s="325"/>
      <c r="BA281" s="325"/>
      <c r="BB281" s="325"/>
      <c r="BC281" s="325"/>
      <c r="BD281" s="325"/>
      <c r="BE281" s="325"/>
      <c r="CX281" s="125"/>
      <c r="CY281" s="131"/>
      <c r="CZ281" s="131"/>
      <c r="DA281" s="112">
        <f t="shared" si="3"/>
        <v>0</v>
      </c>
      <c r="DB281" s="133">
        <f t="shared" si="4"/>
        <v>0</v>
      </c>
    </row>
    <row r="282" spans="1:106" s="16" customFormat="1" ht="12" customHeight="1">
      <c r="A282" s="320" t="s">
        <v>460</v>
      </c>
      <c r="B282" s="320"/>
      <c r="C282" s="320"/>
      <c r="D282" s="320"/>
      <c r="E282" s="320"/>
      <c r="F282" s="320"/>
      <c r="G282" s="320"/>
      <c r="H282" s="320"/>
      <c r="I282" s="320"/>
      <c r="J282" s="320"/>
      <c r="K282" s="320"/>
      <c r="L282" s="320"/>
      <c r="M282" s="320"/>
      <c r="N282" s="320"/>
      <c r="O282" s="320"/>
      <c r="P282" s="320"/>
      <c r="Q282" s="320"/>
      <c r="R282" s="320"/>
      <c r="S282" s="320"/>
      <c r="T282" s="320"/>
      <c r="U282" s="320"/>
      <c r="V282" s="320"/>
      <c r="W282" s="320"/>
      <c r="X282" s="320"/>
      <c r="Y282" s="320"/>
      <c r="Z282" s="320"/>
      <c r="AA282" s="320"/>
      <c r="AB282" s="320"/>
      <c r="AC282" s="320"/>
      <c r="AD282" s="320"/>
      <c r="AE282" s="320"/>
      <c r="AF282" s="320"/>
      <c r="AG282" s="320"/>
      <c r="AH282" s="320"/>
      <c r="AI282" s="320"/>
      <c r="AJ282" s="320"/>
      <c r="AK282" s="320"/>
      <c r="AL282" s="320"/>
      <c r="AM282" s="320"/>
      <c r="AN282" s="320"/>
      <c r="AO282" s="320"/>
      <c r="AP282" s="320"/>
      <c r="AQ282" s="320"/>
      <c r="AR282" s="320"/>
      <c r="AS282" s="320"/>
      <c r="AT282" s="320"/>
      <c r="AU282" s="320"/>
      <c r="AV282" s="320"/>
      <c r="AW282" s="320"/>
      <c r="AX282" s="320"/>
      <c r="AY282" s="320"/>
      <c r="AZ282" s="320"/>
      <c r="BA282" s="320"/>
      <c r="BB282" s="320"/>
      <c r="BC282" s="320"/>
      <c r="BD282" s="320"/>
      <c r="BE282" s="320"/>
      <c r="BF282" s="320"/>
      <c r="BG282" s="320"/>
      <c r="BH282" s="320"/>
      <c r="BI282" s="320"/>
      <c r="CX282" s="111"/>
      <c r="CY282" s="112"/>
      <c r="CZ282" s="112"/>
      <c r="DA282" s="112">
        <f t="shared" si="3"/>
        <v>0</v>
      </c>
      <c r="DB282" s="133"/>
    </row>
    <row r="283" spans="1:106" s="16" customFormat="1" ht="24" customHeight="1">
      <c r="A283" s="321" t="s">
        <v>461</v>
      </c>
      <c r="B283" s="321"/>
      <c r="C283" s="321"/>
      <c r="D283" s="321"/>
      <c r="E283" s="321"/>
      <c r="F283" s="321"/>
      <c r="G283" s="321"/>
      <c r="H283" s="321"/>
      <c r="I283" s="321"/>
      <c r="J283" s="321"/>
      <c r="K283" s="321"/>
      <c r="L283" s="321"/>
      <c r="M283" s="321"/>
      <c r="N283" s="321"/>
      <c r="O283" s="321"/>
      <c r="P283" s="321"/>
      <c r="Q283" s="321"/>
      <c r="R283" s="321"/>
      <c r="S283" s="321"/>
      <c r="T283" s="321"/>
      <c r="U283" s="321"/>
      <c r="V283" s="321"/>
      <c r="W283" s="321"/>
      <c r="X283" s="321"/>
      <c r="Y283" s="321"/>
      <c r="Z283" s="321"/>
      <c r="AA283" s="321"/>
      <c r="AB283" s="321"/>
      <c r="AC283" s="321"/>
      <c r="AD283" s="321"/>
      <c r="AE283" s="321"/>
      <c r="AF283" s="321"/>
      <c r="AG283" s="321"/>
      <c r="AH283" s="321"/>
      <c r="AI283" s="321"/>
      <c r="AJ283" s="321"/>
      <c r="AK283" s="321"/>
      <c r="AL283" s="321"/>
      <c r="AM283" s="321"/>
      <c r="AN283" s="321"/>
      <c r="AO283" s="321"/>
      <c r="AP283" s="321"/>
      <c r="AQ283" s="321"/>
      <c r="AR283" s="321"/>
      <c r="AS283" s="321"/>
      <c r="AT283" s="321"/>
      <c r="AU283" s="321"/>
      <c r="AV283" s="321"/>
      <c r="AW283" s="321"/>
      <c r="AX283" s="321"/>
      <c r="AY283" s="321"/>
      <c r="AZ283" s="321"/>
      <c r="BA283" s="321"/>
      <c r="BB283" s="321"/>
      <c r="BC283" s="321"/>
      <c r="BD283" s="321"/>
      <c r="BE283" s="321"/>
      <c r="BF283" s="321"/>
      <c r="BG283" s="321"/>
      <c r="BH283" s="321"/>
      <c r="BI283" s="321"/>
      <c r="BJ283" s="321"/>
      <c r="BK283" s="321"/>
      <c r="BL283" s="321"/>
      <c r="BM283" s="321"/>
      <c r="BN283" s="321"/>
      <c r="BO283" s="321"/>
      <c r="BP283" s="321"/>
      <c r="BQ283" s="321"/>
      <c r="BR283" s="321"/>
      <c r="BS283" s="321"/>
      <c r="BT283" s="321"/>
      <c r="BU283" s="321"/>
      <c r="BV283" s="321"/>
      <c r="BW283" s="321"/>
      <c r="BX283" s="321"/>
      <c r="BY283" s="321"/>
      <c r="BZ283" s="321"/>
      <c r="CA283" s="321"/>
      <c r="CB283" s="321"/>
      <c r="CC283" s="321"/>
      <c r="CD283" s="321"/>
      <c r="CE283" s="321"/>
      <c r="CF283" s="321"/>
      <c r="CG283" s="321"/>
      <c r="CH283" s="321"/>
      <c r="CI283" s="321"/>
      <c r="CJ283" s="321"/>
      <c r="CK283" s="321"/>
      <c r="CL283" s="321"/>
      <c r="CM283" s="321"/>
      <c r="CN283" s="321"/>
      <c r="CO283" s="321"/>
      <c r="CP283" s="321"/>
      <c r="CQ283" s="321"/>
      <c r="CR283" s="321"/>
      <c r="CS283" s="321"/>
      <c r="CT283" s="321"/>
      <c r="CU283" s="321"/>
      <c r="CX283" s="125"/>
      <c r="CY283" s="131"/>
      <c r="CZ283" s="131"/>
      <c r="DA283" s="112"/>
      <c r="DB283" s="133">
        <f t="shared" si="4"/>
        <v>0</v>
      </c>
    </row>
    <row r="284" spans="1:106" s="16" customFormat="1" ht="12" customHeight="1">
      <c r="A284" s="320" t="s">
        <v>462</v>
      </c>
      <c r="B284" s="320"/>
      <c r="C284" s="320"/>
      <c r="D284" s="320"/>
      <c r="E284" s="320"/>
      <c r="F284" s="320"/>
      <c r="G284" s="320"/>
      <c r="H284" s="320"/>
      <c r="I284" s="320"/>
      <c r="J284" s="320"/>
      <c r="K284" s="320"/>
      <c r="L284" s="320"/>
      <c r="M284" s="320"/>
      <c r="N284" s="320"/>
      <c r="O284" s="320"/>
      <c r="P284" s="320"/>
      <c r="Q284" s="320"/>
      <c r="R284" s="320"/>
      <c r="S284" s="320"/>
      <c r="T284" s="320"/>
      <c r="U284" s="320"/>
      <c r="V284" s="320"/>
      <c r="W284" s="320"/>
      <c r="X284" s="320"/>
      <c r="Y284" s="320"/>
      <c r="Z284" s="320"/>
      <c r="AA284" s="320"/>
      <c r="AB284" s="320"/>
      <c r="AC284" s="320"/>
      <c r="AD284" s="320"/>
      <c r="AE284" s="320"/>
      <c r="AF284" s="320"/>
      <c r="AG284" s="320"/>
      <c r="AH284" s="320"/>
      <c r="AI284" s="320"/>
      <c r="AJ284" s="320"/>
      <c r="AK284" s="320"/>
      <c r="AL284" s="320"/>
      <c r="AM284" s="320"/>
      <c r="AN284" s="320"/>
      <c r="AO284" s="320"/>
      <c r="AP284" s="320"/>
      <c r="AQ284" s="320"/>
      <c r="AR284" s="320"/>
      <c r="AS284" s="320"/>
      <c r="AT284" s="320"/>
      <c r="AU284" s="320"/>
      <c r="AV284" s="320"/>
      <c r="AW284" s="320"/>
      <c r="AX284" s="320"/>
      <c r="AY284" s="320"/>
      <c r="AZ284" s="320"/>
      <c r="BA284" s="320"/>
      <c r="BB284" s="320"/>
      <c r="BC284" s="320"/>
      <c r="BD284" s="320"/>
      <c r="BE284" s="320"/>
      <c r="BF284" s="320"/>
      <c r="BG284" s="320"/>
      <c r="BH284" s="320"/>
      <c r="BI284" s="320"/>
      <c r="BJ284" s="320"/>
      <c r="BK284" s="320"/>
      <c r="BL284" s="320"/>
      <c r="BM284" s="320"/>
      <c r="BN284" s="320"/>
      <c r="BO284" s="320"/>
      <c r="BP284" s="320"/>
      <c r="BQ284" s="320"/>
      <c r="BR284" s="320"/>
      <c r="BS284" s="320"/>
      <c r="BT284" s="320"/>
      <c r="BU284" s="320"/>
      <c r="BV284" s="320"/>
      <c r="BW284" s="320"/>
      <c r="BX284" s="320"/>
      <c r="BY284" s="320"/>
      <c r="BZ284" s="320"/>
      <c r="CA284" s="320"/>
      <c r="CB284" s="320"/>
      <c r="CC284" s="320"/>
      <c r="CD284" s="320"/>
      <c r="CE284" s="320"/>
      <c r="CF284" s="320"/>
      <c r="CG284" s="320"/>
      <c r="CH284" s="320"/>
      <c r="CI284" s="320"/>
      <c r="CJ284" s="320"/>
      <c r="CK284" s="320"/>
      <c r="CL284" s="320"/>
      <c r="CM284" s="320"/>
      <c r="CN284" s="320"/>
      <c r="CO284" s="320"/>
      <c r="CP284" s="320"/>
      <c r="CQ284" s="320"/>
      <c r="CR284" s="320"/>
      <c r="CS284" s="320"/>
      <c r="CT284" s="320"/>
      <c r="CU284" s="320"/>
      <c r="CX284" s="125"/>
      <c r="CY284" s="131"/>
      <c r="CZ284" s="131"/>
      <c r="DA284" s="112">
        <f t="shared" si="3"/>
        <v>0</v>
      </c>
      <c r="DB284" s="133">
        <f t="shared" si="4"/>
        <v>0</v>
      </c>
    </row>
    <row r="285" spans="1:106" s="16" customFormat="1" ht="11.25" customHeight="1">
      <c r="A285" s="319" t="s">
        <v>255</v>
      </c>
      <c r="B285" s="320"/>
      <c r="C285" s="320"/>
      <c r="D285" s="320"/>
      <c r="E285" s="320"/>
      <c r="F285" s="320"/>
      <c r="G285" s="320"/>
      <c r="H285" s="320"/>
      <c r="I285" s="320"/>
      <c r="J285" s="320"/>
      <c r="K285" s="320"/>
      <c r="L285" s="320"/>
      <c r="M285" s="320"/>
      <c r="N285" s="320"/>
      <c r="O285" s="320"/>
      <c r="P285" s="320"/>
      <c r="Q285" s="320"/>
      <c r="R285" s="320"/>
      <c r="S285" s="320"/>
      <c r="T285" s="320"/>
      <c r="U285" s="320"/>
      <c r="V285" s="320"/>
      <c r="W285" s="320"/>
      <c r="X285" s="320"/>
      <c r="Y285" s="320"/>
      <c r="Z285" s="320"/>
      <c r="AA285" s="320"/>
      <c r="AB285" s="320"/>
      <c r="AC285" s="320"/>
      <c r="AD285" s="320"/>
      <c r="AE285" s="320"/>
      <c r="AF285" s="320"/>
      <c r="AG285" s="320"/>
      <c r="AH285" s="320"/>
      <c r="AI285" s="320"/>
      <c r="AJ285" s="320"/>
      <c r="AK285" s="320"/>
      <c r="AL285" s="320"/>
      <c r="AM285" s="320"/>
      <c r="AN285" s="320"/>
      <c r="AO285" s="320"/>
      <c r="AP285" s="320"/>
      <c r="AQ285" s="320"/>
      <c r="AR285" s="320"/>
      <c r="AS285" s="320"/>
      <c r="AT285" s="320"/>
      <c r="AU285" s="320"/>
      <c r="AV285" s="320"/>
      <c r="AW285" s="320"/>
      <c r="AX285" s="320"/>
      <c r="AY285" s="320"/>
      <c r="AZ285" s="320"/>
      <c r="BA285" s="320"/>
      <c r="BB285" s="320"/>
      <c r="BC285" s="320"/>
      <c r="BD285" s="320"/>
      <c r="BE285" s="320"/>
      <c r="BF285" s="320"/>
      <c r="BG285" s="320"/>
      <c r="BH285" s="320"/>
      <c r="BI285" s="320"/>
      <c r="BJ285" s="320"/>
      <c r="BK285" s="320"/>
      <c r="BL285" s="320"/>
      <c r="BM285" s="320"/>
      <c r="BN285" s="320"/>
      <c r="BO285" s="320"/>
      <c r="BP285" s="320"/>
      <c r="BQ285" s="320"/>
      <c r="BR285" s="320"/>
      <c r="BS285" s="320"/>
      <c r="BT285" s="320"/>
      <c r="BU285" s="320"/>
      <c r="BV285" s="320"/>
      <c r="BW285" s="320"/>
      <c r="BX285" s="320"/>
      <c r="BY285" s="320"/>
      <c r="BZ285" s="320"/>
      <c r="CA285" s="320"/>
      <c r="CB285" s="320"/>
      <c r="CC285" s="320"/>
      <c r="CD285" s="320"/>
      <c r="CE285" s="320"/>
      <c r="CF285" s="320"/>
      <c r="CG285" s="320"/>
      <c r="CH285" s="320"/>
      <c r="CI285" s="320"/>
      <c r="CJ285" s="320"/>
      <c r="CK285" s="320"/>
      <c r="CL285" s="320"/>
      <c r="CM285" s="320"/>
      <c r="CN285" s="320"/>
      <c r="CO285" s="320"/>
      <c r="CP285" s="320"/>
      <c r="CQ285" s="320"/>
      <c r="CR285" s="320"/>
      <c r="CS285" s="320"/>
      <c r="CT285" s="320"/>
      <c r="CU285" s="320"/>
      <c r="CX285" s="111"/>
      <c r="CY285" s="112"/>
      <c r="CZ285" s="112"/>
      <c r="DA285" s="112">
        <f aca="true" t="shared" si="7" ref="DA285:DA317">CY285</f>
        <v>0</v>
      </c>
      <c r="DB285" s="133">
        <f t="shared" si="4"/>
        <v>0</v>
      </c>
    </row>
    <row r="286" spans="1:106" s="16" customFormat="1" ht="11.25" customHeight="1">
      <c r="A286" s="321"/>
      <c r="B286" s="320"/>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c r="Y286" s="320"/>
      <c r="Z286" s="320"/>
      <c r="AA286" s="320"/>
      <c r="AB286" s="320"/>
      <c r="AC286" s="320"/>
      <c r="AD286" s="320"/>
      <c r="AE286" s="320"/>
      <c r="AF286" s="320"/>
      <c r="AG286" s="320"/>
      <c r="AH286" s="320"/>
      <c r="AI286" s="320"/>
      <c r="AJ286" s="320"/>
      <c r="AK286" s="320"/>
      <c r="AL286" s="320"/>
      <c r="AM286" s="320"/>
      <c r="AN286" s="320"/>
      <c r="AO286" s="320"/>
      <c r="AP286" s="320"/>
      <c r="AQ286" s="320"/>
      <c r="AR286" s="320"/>
      <c r="AS286" s="320"/>
      <c r="AT286" s="320"/>
      <c r="AU286" s="320"/>
      <c r="AV286" s="320"/>
      <c r="AW286" s="320"/>
      <c r="AX286" s="320"/>
      <c r="AY286" s="320"/>
      <c r="AZ286" s="320"/>
      <c r="BA286" s="320"/>
      <c r="BB286" s="320"/>
      <c r="BC286" s="320"/>
      <c r="BD286" s="320"/>
      <c r="BE286" s="320"/>
      <c r="BF286" s="320"/>
      <c r="BG286" s="320"/>
      <c r="BH286" s="320"/>
      <c r="BI286" s="320"/>
      <c r="BJ286" s="320"/>
      <c r="BK286" s="320"/>
      <c r="BL286" s="320"/>
      <c r="BM286" s="320"/>
      <c r="BN286" s="320"/>
      <c r="BO286" s="320"/>
      <c r="BP286" s="320"/>
      <c r="BQ286" s="320"/>
      <c r="BR286" s="320"/>
      <c r="BS286" s="320"/>
      <c r="BT286" s="320"/>
      <c r="BU286" s="320"/>
      <c r="BV286" s="320"/>
      <c r="BW286" s="320"/>
      <c r="BX286" s="320"/>
      <c r="BY286" s="320"/>
      <c r="BZ286" s="320"/>
      <c r="CA286" s="320"/>
      <c r="CB286" s="320"/>
      <c r="CC286" s="320"/>
      <c r="CD286" s="320"/>
      <c r="CE286" s="320"/>
      <c r="CF286" s="320"/>
      <c r="CG286" s="320"/>
      <c r="CH286" s="320"/>
      <c r="CI286" s="320"/>
      <c r="CJ286" s="320"/>
      <c r="CK286" s="320"/>
      <c r="CL286" s="320"/>
      <c r="CM286" s="320"/>
      <c r="CN286" s="320"/>
      <c r="CO286" s="320"/>
      <c r="CP286" s="320"/>
      <c r="CQ286" s="320"/>
      <c r="CR286" s="320"/>
      <c r="CS286" s="320"/>
      <c r="CT286" s="320"/>
      <c r="CU286" s="320"/>
      <c r="CX286" s="125"/>
      <c r="CY286" s="131"/>
      <c r="CZ286" s="131"/>
      <c r="DA286" s="112">
        <f t="shared" si="7"/>
        <v>0</v>
      </c>
      <c r="DB286" s="133">
        <f aca="true" t="shared" si="8" ref="DB286:DB291">CY286</f>
        <v>0</v>
      </c>
    </row>
    <row r="287" spans="1:106" s="16" customFormat="1" ht="11.25" customHeight="1">
      <c r="A287" s="320"/>
      <c r="B287" s="320"/>
      <c r="C287" s="320"/>
      <c r="D287" s="320"/>
      <c r="E287" s="320"/>
      <c r="F287" s="320"/>
      <c r="G287" s="320"/>
      <c r="H287" s="320"/>
      <c r="I287" s="320"/>
      <c r="J287" s="320"/>
      <c r="K287" s="320"/>
      <c r="L287" s="320"/>
      <c r="M287" s="320"/>
      <c r="N287" s="320"/>
      <c r="O287" s="320"/>
      <c r="P287" s="320"/>
      <c r="Q287" s="320"/>
      <c r="R287" s="320"/>
      <c r="S287" s="320"/>
      <c r="T287" s="320"/>
      <c r="U287" s="320"/>
      <c r="V287" s="320"/>
      <c r="W287" s="320"/>
      <c r="X287" s="320"/>
      <c r="Y287" s="320"/>
      <c r="Z287" s="320"/>
      <c r="AA287" s="320"/>
      <c r="AB287" s="320"/>
      <c r="AC287" s="320"/>
      <c r="AD287" s="320"/>
      <c r="AE287" s="320"/>
      <c r="AF287" s="320"/>
      <c r="AG287" s="320"/>
      <c r="AH287" s="320"/>
      <c r="AI287" s="320"/>
      <c r="AJ287" s="320"/>
      <c r="AK287" s="320"/>
      <c r="AL287" s="320"/>
      <c r="AM287" s="320"/>
      <c r="AN287" s="320"/>
      <c r="AO287" s="320"/>
      <c r="AP287" s="320"/>
      <c r="AQ287" s="320"/>
      <c r="AR287" s="320"/>
      <c r="AS287" s="320"/>
      <c r="AT287" s="320"/>
      <c r="AU287" s="320"/>
      <c r="AV287" s="320"/>
      <c r="AW287" s="320"/>
      <c r="AX287" s="320"/>
      <c r="AY287" s="320"/>
      <c r="AZ287" s="320"/>
      <c r="BA287" s="320"/>
      <c r="BB287" s="320"/>
      <c r="BC287" s="320"/>
      <c r="BD287" s="320"/>
      <c r="BE287" s="320"/>
      <c r="BF287" s="320"/>
      <c r="BG287" s="320"/>
      <c r="BH287" s="320"/>
      <c r="BI287" s="320"/>
      <c r="BJ287" s="320"/>
      <c r="BK287" s="320"/>
      <c r="BL287" s="320"/>
      <c r="BM287" s="320"/>
      <c r="BN287" s="320"/>
      <c r="BO287" s="320"/>
      <c r="BP287" s="320"/>
      <c r="BQ287" s="320"/>
      <c r="BR287" s="320"/>
      <c r="BS287" s="320"/>
      <c r="BT287" s="320"/>
      <c r="BU287" s="320"/>
      <c r="BV287" s="320"/>
      <c r="BW287" s="320"/>
      <c r="BX287" s="320"/>
      <c r="BY287" s="320"/>
      <c r="BZ287" s="320"/>
      <c r="CA287" s="320"/>
      <c r="CB287" s="320"/>
      <c r="CC287" s="320"/>
      <c r="CD287" s="320"/>
      <c r="CE287" s="320"/>
      <c r="CF287" s="320"/>
      <c r="CG287" s="320"/>
      <c r="CH287" s="320"/>
      <c r="CI287" s="320"/>
      <c r="CJ287" s="320"/>
      <c r="CK287" s="320"/>
      <c r="CL287" s="320"/>
      <c r="CM287" s="320"/>
      <c r="CN287" s="320"/>
      <c r="CO287" s="320"/>
      <c r="CP287" s="320"/>
      <c r="CQ287" s="320"/>
      <c r="CR287" s="320"/>
      <c r="CS287" s="320"/>
      <c r="CT287" s="320"/>
      <c r="CU287" s="320"/>
      <c r="CX287" s="125"/>
      <c r="CY287" s="131"/>
      <c r="CZ287" s="131"/>
      <c r="DA287" s="112">
        <f>CY287</f>
        <v>0</v>
      </c>
      <c r="DB287" s="133">
        <f t="shared" si="8"/>
        <v>0</v>
      </c>
    </row>
    <row r="288" spans="1:106" s="16" customFormat="1" ht="11.25" customHeight="1">
      <c r="A288" s="319" t="s">
        <v>251</v>
      </c>
      <c r="B288" s="322"/>
      <c r="C288" s="322"/>
      <c r="D288" s="322"/>
      <c r="E288" s="322"/>
      <c r="F288" s="322"/>
      <c r="G288" s="322"/>
      <c r="H288" s="322"/>
      <c r="I288" s="322"/>
      <c r="J288" s="322"/>
      <c r="K288" s="322"/>
      <c r="L288" s="322"/>
      <c r="M288" s="322"/>
      <c r="N288" s="322"/>
      <c r="O288" s="322"/>
      <c r="P288" s="322"/>
      <c r="Q288" s="322"/>
      <c r="R288" s="322"/>
      <c r="S288" s="322"/>
      <c r="T288" s="322"/>
      <c r="U288" s="322"/>
      <c r="V288" s="322"/>
      <c r="W288" s="322"/>
      <c r="X288" s="322"/>
      <c r="Y288" s="322"/>
      <c r="Z288" s="322"/>
      <c r="AA288" s="322"/>
      <c r="AB288" s="322"/>
      <c r="AC288" s="322"/>
      <c r="AD288" s="322"/>
      <c r="AE288" s="322"/>
      <c r="AF288" s="322"/>
      <c r="AG288" s="322"/>
      <c r="AH288" s="322"/>
      <c r="AI288" s="322"/>
      <c r="AJ288" s="322"/>
      <c r="AK288" s="322"/>
      <c r="AL288" s="322"/>
      <c r="AM288" s="322"/>
      <c r="AN288" s="322"/>
      <c r="AO288" s="322"/>
      <c r="AP288" s="322"/>
      <c r="AQ288" s="322"/>
      <c r="AR288" s="322"/>
      <c r="AS288" s="322"/>
      <c r="AT288" s="322"/>
      <c r="AU288" s="322"/>
      <c r="AV288" s="322"/>
      <c r="AW288" s="322"/>
      <c r="AX288" s="322"/>
      <c r="AY288" s="322"/>
      <c r="AZ288" s="322"/>
      <c r="BA288" s="322"/>
      <c r="BB288" s="322"/>
      <c r="BC288" s="322"/>
      <c r="BD288" s="322"/>
      <c r="BE288" s="322"/>
      <c r="BF288" s="322"/>
      <c r="BG288" s="322"/>
      <c r="BH288" s="322"/>
      <c r="BI288" s="322"/>
      <c r="BJ288" s="322"/>
      <c r="BK288" s="322"/>
      <c r="BL288" s="322"/>
      <c r="BM288" s="322"/>
      <c r="BN288" s="322"/>
      <c r="BO288" s="322"/>
      <c r="BP288" s="322"/>
      <c r="BQ288" s="322"/>
      <c r="BR288" s="322"/>
      <c r="BS288" s="322"/>
      <c r="BT288" s="322"/>
      <c r="BU288" s="322"/>
      <c r="BV288" s="322"/>
      <c r="BW288" s="322"/>
      <c r="BX288" s="322"/>
      <c r="BY288" s="322"/>
      <c r="BZ288" s="322"/>
      <c r="CA288" s="322"/>
      <c r="CB288" s="322"/>
      <c r="CC288" s="322"/>
      <c r="CD288" s="322"/>
      <c r="CE288" s="322"/>
      <c r="CF288" s="322"/>
      <c r="CG288" s="322"/>
      <c r="CH288" s="322"/>
      <c r="CI288" s="322"/>
      <c r="CJ288" s="322"/>
      <c r="CK288" s="322"/>
      <c r="CL288" s="322"/>
      <c r="CM288" s="322"/>
      <c r="CN288" s="322"/>
      <c r="CO288" s="322"/>
      <c r="CP288" s="322"/>
      <c r="CQ288" s="322"/>
      <c r="CR288" s="322"/>
      <c r="CS288" s="322"/>
      <c r="CT288" s="322"/>
      <c r="CU288" s="322"/>
      <c r="CX288" s="125"/>
      <c r="CY288" s="131"/>
      <c r="CZ288" s="131"/>
      <c r="DA288" s="112">
        <f t="shared" si="7"/>
        <v>0</v>
      </c>
      <c r="DB288" s="133">
        <f t="shared" si="8"/>
        <v>0</v>
      </c>
    </row>
    <row r="289" spans="1:106" s="16" customFormat="1" ht="11.25" customHeight="1">
      <c r="A289" s="322"/>
      <c r="B289" s="322"/>
      <c r="C289" s="322"/>
      <c r="D289" s="322"/>
      <c r="E289" s="322"/>
      <c r="F289" s="322"/>
      <c r="G289" s="322"/>
      <c r="H289" s="322"/>
      <c r="I289" s="322"/>
      <c r="J289" s="322"/>
      <c r="K289" s="322"/>
      <c r="L289" s="322"/>
      <c r="M289" s="322"/>
      <c r="N289" s="322"/>
      <c r="O289" s="322"/>
      <c r="P289" s="322"/>
      <c r="Q289" s="322"/>
      <c r="R289" s="322"/>
      <c r="S289" s="322"/>
      <c r="T289" s="322"/>
      <c r="U289" s="322"/>
      <c r="V289" s="322"/>
      <c r="W289" s="322"/>
      <c r="X289" s="322"/>
      <c r="Y289" s="322"/>
      <c r="Z289" s="322"/>
      <c r="AA289" s="322"/>
      <c r="AB289" s="322"/>
      <c r="AC289" s="322"/>
      <c r="AD289" s="322"/>
      <c r="AE289" s="322"/>
      <c r="AF289" s="322"/>
      <c r="AG289" s="322"/>
      <c r="AH289" s="322"/>
      <c r="AI289" s="322"/>
      <c r="AJ289" s="322"/>
      <c r="AK289" s="322"/>
      <c r="AL289" s="322"/>
      <c r="AM289" s="322"/>
      <c r="AN289" s="322"/>
      <c r="AO289" s="322"/>
      <c r="AP289" s="322"/>
      <c r="AQ289" s="322"/>
      <c r="AR289" s="322"/>
      <c r="AS289" s="322"/>
      <c r="AT289" s="322"/>
      <c r="AU289" s="322"/>
      <c r="AV289" s="322"/>
      <c r="AW289" s="322"/>
      <c r="AX289" s="322"/>
      <c r="AY289" s="322"/>
      <c r="AZ289" s="322"/>
      <c r="BA289" s="322"/>
      <c r="BB289" s="322"/>
      <c r="BC289" s="322"/>
      <c r="BD289" s="322"/>
      <c r="BE289" s="322"/>
      <c r="BF289" s="322"/>
      <c r="BG289" s="322"/>
      <c r="BH289" s="322"/>
      <c r="BI289" s="322"/>
      <c r="BJ289" s="322"/>
      <c r="BK289" s="322"/>
      <c r="BL289" s="322"/>
      <c r="BM289" s="322"/>
      <c r="BN289" s="322"/>
      <c r="BO289" s="322"/>
      <c r="BP289" s="322"/>
      <c r="BQ289" s="322"/>
      <c r="BR289" s="322"/>
      <c r="BS289" s="322"/>
      <c r="BT289" s="322"/>
      <c r="BU289" s="322"/>
      <c r="BV289" s="322"/>
      <c r="BW289" s="322"/>
      <c r="BX289" s="322"/>
      <c r="BY289" s="322"/>
      <c r="BZ289" s="322"/>
      <c r="CA289" s="322"/>
      <c r="CB289" s="322"/>
      <c r="CC289" s="322"/>
      <c r="CD289" s="322"/>
      <c r="CE289" s="322"/>
      <c r="CF289" s="322"/>
      <c r="CG289" s="322"/>
      <c r="CH289" s="322"/>
      <c r="CI289" s="322"/>
      <c r="CJ289" s="322"/>
      <c r="CK289" s="322"/>
      <c r="CL289" s="322"/>
      <c r="CM289" s="322"/>
      <c r="CN289" s="322"/>
      <c r="CO289" s="322"/>
      <c r="CP289" s="322"/>
      <c r="CQ289" s="322"/>
      <c r="CR289" s="322"/>
      <c r="CS289" s="322"/>
      <c r="CT289" s="322"/>
      <c r="CU289" s="322"/>
      <c r="CX289" s="125"/>
      <c r="CY289" s="131"/>
      <c r="CZ289" s="131"/>
      <c r="DA289" s="112">
        <f t="shared" si="7"/>
        <v>0</v>
      </c>
      <c r="DB289" s="133">
        <f t="shared" si="8"/>
        <v>0</v>
      </c>
    </row>
    <row r="290" spans="1:106" s="16" customFormat="1" ht="11.25" customHeight="1">
      <c r="A290" s="319" t="s">
        <v>252</v>
      </c>
      <c r="B290" s="322"/>
      <c r="C290" s="322"/>
      <c r="D290" s="322"/>
      <c r="E290" s="322"/>
      <c r="F290" s="322"/>
      <c r="G290" s="322"/>
      <c r="H290" s="322"/>
      <c r="I290" s="322"/>
      <c r="J290" s="322"/>
      <c r="K290" s="322"/>
      <c r="L290" s="322"/>
      <c r="M290" s="322"/>
      <c r="N290" s="322"/>
      <c r="O290" s="322"/>
      <c r="P290" s="322"/>
      <c r="Q290" s="322"/>
      <c r="R290" s="322"/>
      <c r="S290" s="322"/>
      <c r="T290" s="322"/>
      <c r="U290" s="322"/>
      <c r="V290" s="322"/>
      <c r="W290" s="322"/>
      <c r="X290" s="322"/>
      <c r="Y290" s="322"/>
      <c r="Z290" s="322"/>
      <c r="AA290" s="322"/>
      <c r="AB290" s="322"/>
      <c r="AC290" s="322"/>
      <c r="AD290" s="322"/>
      <c r="AE290" s="322"/>
      <c r="AF290" s="322"/>
      <c r="AG290" s="322"/>
      <c r="AH290" s="322"/>
      <c r="AI290" s="322"/>
      <c r="AJ290" s="322"/>
      <c r="AK290" s="322"/>
      <c r="AL290" s="322"/>
      <c r="AM290" s="322"/>
      <c r="AN290" s="322"/>
      <c r="AO290" s="322"/>
      <c r="AP290" s="322"/>
      <c r="AQ290" s="322"/>
      <c r="AR290" s="322"/>
      <c r="AS290" s="322"/>
      <c r="AT290" s="322"/>
      <c r="AU290" s="322"/>
      <c r="AV290" s="322"/>
      <c r="AW290" s="322"/>
      <c r="AX290" s="322"/>
      <c r="AY290" s="322"/>
      <c r="AZ290" s="322"/>
      <c r="BA290" s="322"/>
      <c r="BB290" s="322"/>
      <c r="BC290" s="322"/>
      <c r="BD290" s="322"/>
      <c r="BE290" s="322"/>
      <c r="BF290" s="322"/>
      <c r="BG290" s="322"/>
      <c r="BH290" s="322"/>
      <c r="BI290" s="322"/>
      <c r="BJ290" s="322"/>
      <c r="BK290" s="322"/>
      <c r="BL290" s="322"/>
      <c r="BM290" s="322"/>
      <c r="BN290" s="322"/>
      <c r="BO290" s="322"/>
      <c r="BP290" s="322"/>
      <c r="BQ290" s="322"/>
      <c r="BR290" s="322"/>
      <c r="BS290" s="322"/>
      <c r="BT290" s="322"/>
      <c r="BU290" s="322"/>
      <c r="BV290" s="322"/>
      <c r="BW290" s="322"/>
      <c r="BX290" s="322"/>
      <c r="BY290" s="322"/>
      <c r="BZ290" s="322"/>
      <c r="CA290" s="322"/>
      <c r="CB290" s="322"/>
      <c r="CC290" s="322"/>
      <c r="CD290" s="322"/>
      <c r="CE290" s="322"/>
      <c r="CF290" s="322"/>
      <c r="CG290" s="322"/>
      <c r="CH290" s="322"/>
      <c r="CI290" s="322"/>
      <c r="CJ290" s="322"/>
      <c r="CK290" s="322"/>
      <c r="CL290" s="322"/>
      <c r="CM290" s="322"/>
      <c r="CN290" s="322"/>
      <c r="CO290" s="322"/>
      <c r="CP290" s="322"/>
      <c r="CQ290" s="322"/>
      <c r="CR290" s="322"/>
      <c r="CS290" s="322"/>
      <c r="CT290" s="322"/>
      <c r="CU290" s="322"/>
      <c r="CX290" s="111"/>
      <c r="CY290" s="112"/>
      <c r="CZ290" s="112"/>
      <c r="DA290" s="112">
        <f t="shared" si="7"/>
        <v>0</v>
      </c>
      <c r="DB290" s="133">
        <f t="shared" si="8"/>
        <v>0</v>
      </c>
    </row>
    <row r="291" spans="1:106" s="16" customFormat="1" ht="11.25" customHeight="1">
      <c r="A291" s="322"/>
      <c r="B291" s="322"/>
      <c r="C291" s="322"/>
      <c r="D291" s="322"/>
      <c r="E291" s="322"/>
      <c r="F291" s="322"/>
      <c r="G291" s="322"/>
      <c r="H291" s="322"/>
      <c r="I291" s="322"/>
      <c r="J291" s="322"/>
      <c r="K291" s="322"/>
      <c r="L291" s="322"/>
      <c r="M291" s="322"/>
      <c r="N291" s="322"/>
      <c r="O291" s="322"/>
      <c r="P291" s="322"/>
      <c r="Q291" s="322"/>
      <c r="R291" s="322"/>
      <c r="S291" s="322"/>
      <c r="T291" s="322"/>
      <c r="U291" s="322"/>
      <c r="V291" s="322"/>
      <c r="W291" s="322"/>
      <c r="X291" s="322"/>
      <c r="Y291" s="322"/>
      <c r="Z291" s="322"/>
      <c r="AA291" s="322"/>
      <c r="AB291" s="322"/>
      <c r="AC291" s="322"/>
      <c r="AD291" s="322"/>
      <c r="AE291" s="322"/>
      <c r="AF291" s="322"/>
      <c r="AG291" s="322"/>
      <c r="AH291" s="322"/>
      <c r="AI291" s="322"/>
      <c r="AJ291" s="322"/>
      <c r="AK291" s="322"/>
      <c r="AL291" s="322"/>
      <c r="AM291" s="322"/>
      <c r="AN291" s="322"/>
      <c r="AO291" s="322"/>
      <c r="AP291" s="322"/>
      <c r="AQ291" s="322"/>
      <c r="AR291" s="322"/>
      <c r="AS291" s="322"/>
      <c r="AT291" s="322"/>
      <c r="AU291" s="322"/>
      <c r="AV291" s="322"/>
      <c r="AW291" s="322"/>
      <c r="AX291" s="322"/>
      <c r="AY291" s="322"/>
      <c r="AZ291" s="322"/>
      <c r="BA291" s="322"/>
      <c r="BB291" s="322"/>
      <c r="BC291" s="322"/>
      <c r="BD291" s="322"/>
      <c r="BE291" s="322"/>
      <c r="BF291" s="322"/>
      <c r="BG291" s="322"/>
      <c r="BH291" s="322"/>
      <c r="BI291" s="322"/>
      <c r="BJ291" s="322"/>
      <c r="BK291" s="322"/>
      <c r="BL291" s="322"/>
      <c r="BM291" s="322"/>
      <c r="BN291" s="322"/>
      <c r="BO291" s="322"/>
      <c r="BP291" s="322"/>
      <c r="BQ291" s="322"/>
      <c r="BR291" s="322"/>
      <c r="BS291" s="322"/>
      <c r="BT291" s="322"/>
      <c r="BU291" s="322"/>
      <c r="BV291" s="322"/>
      <c r="BW291" s="322"/>
      <c r="BX291" s="322"/>
      <c r="BY291" s="322"/>
      <c r="BZ291" s="322"/>
      <c r="CA291" s="322"/>
      <c r="CB291" s="322"/>
      <c r="CC291" s="322"/>
      <c r="CD291" s="322"/>
      <c r="CE291" s="322"/>
      <c r="CF291" s="322"/>
      <c r="CG291" s="322"/>
      <c r="CH291" s="322"/>
      <c r="CI291" s="322"/>
      <c r="CJ291" s="322"/>
      <c r="CK291" s="322"/>
      <c r="CL291" s="322"/>
      <c r="CM291" s="322"/>
      <c r="CN291" s="322"/>
      <c r="CO291" s="322"/>
      <c r="CP291" s="322"/>
      <c r="CQ291" s="322"/>
      <c r="CR291" s="322"/>
      <c r="CS291" s="322"/>
      <c r="CT291" s="322"/>
      <c r="CU291" s="322"/>
      <c r="CX291" s="111"/>
      <c r="CY291" s="112"/>
      <c r="CZ291" s="112"/>
      <c r="DA291" s="112">
        <f>CY291</f>
        <v>0</v>
      </c>
      <c r="DB291" s="133">
        <f t="shared" si="8"/>
        <v>0</v>
      </c>
    </row>
    <row r="292" spans="1:106" s="16" customFormat="1" ht="11.25" customHeight="1">
      <c r="A292" s="322"/>
      <c r="B292" s="322"/>
      <c r="C292" s="322"/>
      <c r="D292" s="322"/>
      <c r="E292" s="322"/>
      <c r="F292" s="322"/>
      <c r="G292" s="322"/>
      <c r="H292" s="322"/>
      <c r="I292" s="322"/>
      <c r="J292" s="322"/>
      <c r="K292" s="322"/>
      <c r="L292" s="322"/>
      <c r="M292" s="322"/>
      <c r="N292" s="322"/>
      <c r="O292" s="322"/>
      <c r="P292" s="322"/>
      <c r="Q292" s="322"/>
      <c r="R292" s="322"/>
      <c r="S292" s="322"/>
      <c r="T292" s="322"/>
      <c r="U292" s="322"/>
      <c r="V292" s="322"/>
      <c r="W292" s="322"/>
      <c r="X292" s="322"/>
      <c r="Y292" s="322"/>
      <c r="Z292" s="322"/>
      <c r="AA292" s="322"/>
      <c r="AB292" s="322"/>
      <c r="AC292" s="322"/>
      <c r="AD292" s="322"/>
      <c r="AE292" s="322"/>
      <c r="AF292" s="322"/>
      <c r="AG292" s="322"/>
      <c r="AH292" s="322"/>
      <c r="AI292" s="322"/>
      <c r="AJ292" s="322"/>
      <c r="AK292" s="322"/>
      <c r="AL292" s="322"/>
      <c r="AM292" s="322"/>
      <c r="AN292" s="322"/>
      <c r="AO292" s="322"/>
      <c r="AP292" s="322"/>
      <c r="AQ292" s="322"/>
      <c r="AR292" s="322"/>
      <c r="AS292" s="322"/>
      <c r="AT292" s="322"/>
      <c r="AU292" s="322"/>
      <c r="AV292" s="322"/>
      <c r="AW292" s="322"/>
      <c r="AX292" s="322"/>
      <c r="AY292" s="322"/>
      <c r="AZ292" s="322"/>
      <c r="BA292" s="322"/>
      <c r="BB292" s="322"/>
      <c r="BC292" s="322"/>
      <c r="BD292" s="322"/>
      <c r="BE292" s="322"/>
      <c r="BF292" s="322"/>
      <c r="BG292" s="322"/>
      <c r="BH292" s="322"/>
      <c r="BI292" s="322"/>
      <c r="BJ292" s="322"/>
      <c r="BK292" s="322"/>
      <c r="BL292" s="322"/>
      <c r="BM292" s="322"/>
      <c r="BN292" s="322"/>
      <c r="BO292" s="322"/>
      <c r="BP292" s="322"/>
      <c r="BQ292" s="322"/>
      <c r="BR292" s="322"/>
      <c r="BS292" s="322"/>
      <c r="BT292" s="322"/>
      <c r="BU292" s="322"/>
      <c r="BV292" s="322"/>
      <c r="BW292" s="322"/>
      <c r="BX292" s="322"/>
      <c r="BY292" s="322"/>
      <c r="BZ292" s="322"/>
      <c r="CA292" s="322"/>
      <c r="CB292" s="322"/>
      <c r="CC292" s="322"/>
      <c r="CD292" s="322"/>
      <c r="CE292" s="322"/>
      <c r="CF292" s="322"/>
      <c r="CG292" s="322"/>
      <c r="CH292" s="322"/>
      <c r="CI292" s="322"/>
      <c r="CJ292" s="322"/>
      <c r="CK292" s="322"/>
      <c r="CL292" s="322"/>
      <c r="CM292" s="322"/>
      <c r="CN292" s="322"/>
      <c r="CO292" s="322"/>
      <c r="CP292" s="322"/>
      <c r="CQ292" s="322"/>
      <c r="CR292" s="322"/>
      <c r="CS292" s="322"/>
      <c r="CT292" s="322"/>
      <c r="CU292" s="322"/>
      <c r="CX292" s="125"/>
      <c r="CY292" s="131"/>
      <c r="CZ292" s="131"/>
      <c r="DA292" s="112">
        <f t="shared" si="7"/>
        <v>0</v>
      </c>
      <c r="DB292" s="133">
        <f>CY292</f>
        <v>0</v>
      </c>
    </row>
    <row r="293" spans="1:106" s="16" customFormat="1" ht="11.25" customHeight="1">
      <c r="A293" s="319" t="s">
        <v>253</v>
      </c>
      <c r="B293" s="322"/>
      <c r="C293" s="322"/>
      <c r="D293" s="322"/>
      <c r="E293" s="322"/>
      <c r="F293" s="322"/>
      <c r="G293" s="322"/>
      <c r="H293" s="322"/>
      <c r="I293" s="322"/>
      <c r="J293" s="322"/>
      <c r="K293" s="322"/>
      <c r="L293" s="322"/>
      <c r="M293" s="322"/>
      <c r="N293" s="322"/>
      <c r="O293" s="322"/>
      <c r="P293" s="322"/>
      <c r="Q293" s="322"/>
      <c r="R293" s="322"/>
      <c r="S293" s="322"/>
      <c r="T293" s="322"/>
      <c r="U293" s="322"/>
      <c r="V293" s="322"/>
      <c r="W293" s="322"/>
      <c r="X293" s="322"/>
      <c r="Y293" s="322"/>
      <c r="Z293" s="322"/>
      <c r="AA293" s="322"/>
      <c r="AB293" s="322"/>
      <c r="AC293" s="322"/>
      <c r="AD293" s="322"/>
      <c r="AE293" s="322"/>
      <c r="AF293" s="322"/>
      <c r="AG293" s="322"/>
      <c r="AH293" s="322"/>
      <c r="AI293" s="322"/>
      <c r="AJ293" s="322"/>
      <c r="AK293" s="322"/>
      <c r="AL293" s="322"/>
      <c r="AM293" s="322"/>
      <c r="AN293" s="322"/>
      <c r="AO293" s="322"/>
      <c r="AP293" s="322"/>
      <c r="AQ293" s="322"/>
      <c r="AR293" s="322"/>
      <c r="AS293" s="322"/>
      <c r="AT293" s="322"/>
      <c r="AU293" s="322"/>
      <c r="AV293" s="322"/>
      <c r="AW293" s="322"/>
      <c r="AX293" s="322"/>
      <c r="AY293" s="322"/>
      <c r="AZ293" s="322"/>
      <c r="BA293" s="322"/>
      <c r="BB293" s="322"/>
      <c r="BC293" s="322"/>
      <c r="BD293" s="322"/>
      <c r="BE293" s="322"/>
      <c r="BF293" s="322"/>
      <c r="BG293" s="322"/>
      <c r="BH293" s="322"/>
      <c r="BI293" s="322"/>
      <c r="BJ293" s="322"/>
      <c r="BK293" s="322"/>
      <c r="BL293" s="322"/>
      <c r="BM293" s="322"/>
      <c r="BN293" s="322"/>
      <c r="BO293" s="322"/>
      <c r="BP293" s="322"/>
      <c r="BQ293" s="322"/>
      <c r="BR293" s="322"/>
      <c r="BS293" s="322"/>
      <c r="BT293" s="322"/>
      <c r="BU293" s="322"/>
      <c r="BV293" s="322"/>
      <c r="BW293" s="322"/>
      <c r="BX293" s="322"/>
      <c r="BY293" s="322"/>
      <c r="BZ293" s="322"/>
      <c r="CA293" s="322"/>
      <c r="CB293" s="322"/>
      <c r="CC293" s="322"/>
      <c r="CD293" s="322"/>
      <c r="CE293" s="322"/>
      <c r="CF293" s="322"/>
      <c r="CG293" s="322"/>
      <c r="CH293" s="322"/>
      <c r="CI293" s="322"/>
      <c r="CJ293" s="322"/>
      <c r="CK293" s="322"/>
      <c r="CL293" s="322"/>
      <c r="CM293" s="322"/>
      <c r="CN293" s="322"/>
      <c r="CO293" s="322"/>
      <c r="CP293" s="322"/>
      <c r="CQ293" s="322"/>
      <c r="CR293" s="322"/>
      <c r="CS293" s="322"/>
      <c r="CT293" s="322"/>
      <c r="CU293" s="322"/>
      <c r="CX293" s="125"/>
      <c r="CY293" s="131"/>
      <c r="CZ293" s="131"/>
      <c r="DA293" s="112"/>
      <c r="DB293" s="133">
        <f>CY293</f>
        <v>0</v>
      </c>
    </row>
    <row r="294" spans="1:106" s="16" customFormat="1" ht="12" customHeight="1">
      <c r="A294" s="322"/>
      <c r="B294" s="322"/>
      <c r="C294" s="322"/>
      <c r="D294" s="322"/>
      <c r="E294" s="322"/>
      <c r="F294" s="322"/>
      <c r="G294" s="322"/>
      <c r="H294" s="322"/>
      <c r="I294" s="322"/>
      <c r="J294" s="322"/>
      <c r="K294" s="322"/>
      <c r="L294" s="322"/>
      <c r="M294" s="322"/>
      <c r="N294" s="322"/>
      <c r="O294" s="322"/>
      <c r="P294" s="322"/>
      <c r="Q294" s="322"/>
      <c r="R294" s="322"/>
      <c r="S294" s="322"/>
      <c r="T294" s="322"/>
      <c r="U294" s="322"/>
      <c r="V294" s="322"/>
      <c r="W294" s="322"/>
      <c r="X294" s="322"/>
      <c r="Y294" s="322"/>
      <c r="Z294" s="322"/>
      <c r="AA294" s="322"/>
      <c r="AB294" s="322"/>
      <c r="AC294" s="322"/>
      <c r="AD294" s="322"/>
      <c r="AE294" s="322"/>
      <c r="AF294" s="322"/>
      <c r="AG294" s="322"/>
      <c r="AH294" s="322"/>
      <c r="AI294" s="322"/>
      <c r="AJ294" s="322"/>
      <c r="AK294" s="322"/>
      <c r="AL294" s="322"/>
      <c r="AM294" s="322"/>
      <c r="AN294" s="322"/>
      <c r="AO294" s="322"/>
      <c r="AP294" s="322"/>
      <c r="AQ294" s="322"/>
      <c r="AR294" s="322"/>
      <c r="AS294" s="322"/>
      <c r="AT294" s="322"/>
      <c r="AU294" s="322"/>
      <c r="AV294" s="322"/>
      <c r="AW294" s="322"/>
      <c r="AX294" s="322"/>
      <c r="AY294" s="322"/>
      <c r="AZ294" s="322"/>
      <c r="BA294" s="322"/>
      <c r="BB294" s="322"/>
      <c r="BC294" s="322"/>
      <c r="BD294" s="322"/>
      <c r="BE294" s="322"/>
      <c r="BF294" s="322"/>
      <c r="BG294" s="322"/>
      <c r="BH294" s="322"/>
      <c r="BI294" s="322"/>
      <c r="BJ294" s="322"/>
      <c r="BK294" s="322"/>
      <c r="BL294" s="322"/>
      <c r="BM294" s="322"/>
      <c r="BN294" s="322"/>
      <c r="BO294" s="322"/>
      <c r="BP294" s="322"/>
      <c r="BQ294" s="322"/>
      <c r="BR294" s="322"/>
      <c r="BS294" s="322"/>
      <c r="BT294" s="322"/>
      <c r="BU294" s="322"/>
      <c r="BV294" s="322"/>
      <c r="BW294" s="322"/>
      <c r="BX294" s="322"/>
      <c r="BY294" s="322"/>
      <c r="BZ294" s="322"/>
      <c r="CA294" s="322"/>
      <c r="CB294" s="322"/>
      <c r="CC294" s="322"/>
      <c r="CD294" s="322"/>
      <c r="CE294" s="322"/>
      <c r="CF294" s="322"/>
      <c r="CG294" s="322"/>
      <c r="CH294" s="322"/>
      <c r="CI294" s="322"/>
      <c r="CJ294" s="322"/>
      <c r="CK294" s="322"/>
      <c r="CL294" s="322"/>
      <c r="CM294" s="322"/>
      <c r="CN294" s="322"/>
      <c r="CO294" s="322"/>
      <c r="CP294" s="322"/>
      <c r="CQ294" s="322"/>
      <c r="CR294" s="322"/>
      <c r="CS294" s="322"/>
      <c r="CT294" s="322"/>
      <c r="CU294" s="322"/>
      <c r="CX294" s="125"/>
      <c r="CY294" s="131"/>
      <c r="CZ294" s="131"/>
      <c r="DA294" s="112">
        <f t="shared" si="7"/>
        <v>0</v>
      </c>
      <c r="DB294" s="133">
        <f>CY294</f>
        <v>0</v>
      </c>
    </row>
    <row r="295" spans="1:106" s="16" customFormat="1" ht="12" customHeight="1">
      <c r="A295" s="15" t="s">
        <v>148</v>
      </c>
      <c r="CX295" s="129"/>
      <c r="CY295" s="136"/>
      <c r="CZ295" s="136"/>
      <c r="DA295" s="112"/>
      <c r="DB295" s="133"/>
    </row>
    <row r="296" spans="1:106" s="16" customFormat="1" ht="11.25" customHeight="1">
      <c r="A296" s="319" t="s">
        <v>254</v>
      </c>
      <c r="B296" s="320"/>
      <c r="C296" s="320"/>
      <c r="D296" s="320"/>
      <c r="E296" s="320"/>
      <c r="F296" s="320"/>
      <c r="G296" s="320"/>
      <c r="H296" s="320"/>
      <c r="I296" s="320"/>
      <c r="J296" s="320"/>
      <c r="K296" s="320"/>
      <c r="L296" s="320"/>
      <c r="M296" s="320"/>
      <c r="N296" s="320"/>
      <c r="O296" s="320"/>
      <c r="P296" s="320"/>
      <c r="Q296" s="320"/>
      <c r="R296" s="320"/>
      <c r="S296" s="320"/>
      <c r="T296" s="320"/>
      <c r="U296" s="320"/>
      <c r="V296" s="320"/>
      <c r="W296" s="320"/>
      <c r="X296" s="320"/>
      <c r="Y296" s="320"/>
      <c r="Z296" s="320"/>
      <c r="AA296" s="320"/>
      <c r="AB296" s="320"/>
      <c r="AC296" s="320"/>
      <c r="AD296" s="320"/>
      <c r="AE296" s="320"/>
      <c r="AF296" s="320"/>
      <c r="AG296" s="320"/>
      <c r="AH296" s="320"/>
      <c r="AI296" s="320"/>
      <c r="AJ296" s="320"/>
      <c r="AK296" s="320"/>
      <c r="AL296" s="320"/>
      <c r="AM296" s="320"/>
      <c r="AN296" s="320"/>
      <c r="AO296" s="320"/>
      <c r="AP296" s="320"/>
      <c r="AQ296" s="320"/>
      <c r="AR296" s="320"/>
      <c r="AS296" s="320"/>
      <c r="AT296" s="320"/>
      <c r="AU296" s="320"/>
      <c r="AV296" s="320"/>
      <c r="AW296" s="320"/>
      <c r="AX296" s="320"/>
      <c r="AY296" s="320"/>
      <c r="AZ296" s="320"/>
      <c r="BA296" s="320"/>
      <c r="BB296" s="320"/>
      <c r="BC296" s="320"/>
      <c r="BD296" s="320"/>
      <c r="BE296" s="320"/>
      <c r="BF296" s="320"/>
      <c r="BG296" s="320"/>
      <c r="BH296" s="320"/>
      <c r="BI296" s="320"/>
      <c r="BJ296" s="320"/>
      <c r="BK296" s="320"/>
      <c r="BL296" s="320"/>
      <c r="BM296" s="320"/>
      <c r="BN296" s="320"/>
      <c r="BO296" s="320"/>
      <c r="BP296" s="320"/>
      <c r="BQ296" s="320"/>
      <c r="BR296" s="320"/>
      <c r="BS296" s="320"/>
      <c r="BT296" s="320"/>
      <c r="BU296" s="320"/>
      <c r="BV296" s="320"/>
      <c r="BW296" s="320"/>
      <c r="BX296" s="320"/>
      <c r="BY296" s="320"/>
      <c r="BZ296" s="320"/>
      <c r="CA296" s="320"/>
      <c r="CB296" s="320"/>
      <c r="CC296" s="320"/>
      <c r="CD296" s="320"/>
      <c r="CE296" s="320"/>
      <c r="CF296" s="320"/>
      <c r="CG296" s="320"/>
      <c r="CH296" s="320"/>
      <c r="CI296" s="320"/>
      <c r="CJ296" s="320"/>
      <c r="CK296" s="320"/>
      <c r="CL296" s="320"/>
      <c r="CM296" s="320"/>
      <c r="CN296" s="320"/>
      <c r="CO296" s="320"/>
      <c r="CP296" s="320"/>
      <c r="CQ296" s="320"/>
      <c r="CR296" s="320"/>
      <c r="CS296" s="320"/>
      <c r="CT296" s="320"/>
      <c r="CU296" s="320"/>
      <c r="CX296" s="129"/>
      <c r="CY296" s="136"/>
      <c r="CZ296" s="136"/>
      <c r="DA296" s="112"/>
      <c r="DB296" s="133"/>
    </row>
    <row r="297" spans="1:106" s="16" customFormat="1" ht="11.25" customHeight="1">
      <c r="A297" s="320"/>
      <c r="B297" s="320"/>
      <c r="C297" s="320"/>
      <c r="D297" s="320"/>
      <c r="E297" s="320"/>
      <c r="F297" s="320"/>
      <c r="G297" s="320"/>
      <c r="H297" s="320"/>
      <c r="I297" s="320"/>
      <c r="J297" s="320"/>
      <c r="K297" s="320"/>
      <c r="L297" s="320"/>
      <c r="M297" s="320"/>
      <c r="N297" s="320"/>
      <c r="O297" s="320"/>
      <c r="P297" s="320"/>
      <c r="Q297" s="320"/>
      <c r="R297" s="320"/>
      <c r="S297" s="320"/>
      <c r="T297" s="320"/>
      <c r="U297" s="320"/>
      <c r="V297" s="320"/>
      <c r="W297" s="320"/>
      <c r="X297" s="320"/>
      <c r="Y297" s="320"/>
      <c r="Z297" s="320"/>
      <c r="AA297" s="320"/>
      <c r="AB297" s="320"/>
      <c r="AC297" s="320"/>
      <c r="AD297" s="320"/>
      <c r="AE297" s="320"/>
      <c r="AF297" s="320"/>
      <c r="AG297" s="320"/>
      <c r="AH297" s="320"/>
      <c r="AI297" s="320"/>
      <c r="AJ297" s="320"/>
      <c r="AK297" s="320"/>
      <c r="AL297" s="320"/>
      <c r="AM297" s="320"/>
      <c r="AN297" s="320"/>
      <c r="AO297" s="320"/>
      <c r="AP297" s="320"/>
      <c r="AQ297" s="320"/>
      <c r="AR297" s="320"/>
      <c r="AS297" s="320"/>
      <c r="AT297" s="320"/>
      <c r="AU297" s="320"/>
      <c r="AV297" s="320"/>
      <c r="AW297" s="320"/>
      <c r="AX297" s="320"/>
      <c r="AY297" s="320"/>
      <c r="AZ297" s="320"/>
      <c r="BA297" s="320"/>
      <c r="BB297" s="320"/>
      <c r="BC297" s="320"/>
      <c r="BD297" s="320"/>
      <c r="BE297" s="320"/>
      <c r="BF297" s="320"/>
      <c r="BG297" s="320"/>
      <c r="BH297" s="320"/>
      <c r="BI297" s="320"/>
      <c r="BJ297" s="320"/>
      <c r="BK297" s="320"/>
      <c r="BL297" s="320"/>
      <c r="BM297" s="320"/>
      <c r="BN297" s="320"/>
      <c r="BO297" s="320"/>
      <c r="BP297" s="320"/>
      <c r="BQ297" s="320"/>
      <c r="BR297" s="320"/>
      <c r="BS297" s="320"/>
      <c r="BT297" s="320"/>
      <c r="BU297" s="320"/>
      <c r="BV297" s="320"/>
      <c r="BW297" s="320"/>
      <c r="BX297" s="320"/>
      <c r="BY297" s="320"/>
      <c r="BZ297" s="320"/>
      <c r="CA297" s="320"/>
      <c r="CB297" s="320"/>
      <c r="CC297" s="320"/>
      <c r="CD297" s="320"/>
      <c r="CE297" s="320"/>
      <c r="CF297" s="320"/>
      <c r="CG297" s="320"/>
      <c r="CH297" s="320"/>
      <c r="CI297" s="320"/>
      <c r="CJ297" s="320"/>
      <c r="CK297" s="320"/>
      <c r="CL297" s="320"/>
      <c r="CM297" s="320"/>
      <c r="CN297" s="320"/>
      <c r="CO297" s="320"/>
      <c r="CP297" s="320"/>
      <c r="CQ297" s="320"/>
      <c r="CR297" s="320"/>
      <c r="CS297" s="320"/>
      <c r="CT297" s="320"/>
      <c r="CU297" s="320"/>
      <c r="CX297" s="111"/>
      <c r="CY297" s="112"/>
      <c r="CZ297" s="112"/>
      <c r="DA297" s="112">
        <f>CY297</f>
        <v>0</v>
      </c>
      <c r="DB297" s="133"/>
    </row>
    <row r="298" spans="1:106" s="16" customFormat="1" ht="11.25" customHeight="1">
      <c r="A298" s="320"/>
      <c r="B298" s="320"/>
      <c r="C298" s="320"/>
      <c r="D298" s="320"/>
      <c r="E298" s="320"/>
      <c r="F298" s="320"/>
      <c r="G298" s="320"/>
      <c r="H298" s="320"/>
      <c r="I298" s="320"/>
      <c r="J298" s="320"/>
      <c r="K298" s="320"/>
      <c r="L298" s="320"/>
      <c r="M298" s="320"/>
      <c r="N298" s="320"/>
      <c r="O298" s="320"/>
      <c r="P298" s="320"/>
      <c r="Q298" s="320"/>
      <c r="R298" s="320"/>
      <c r="S298" s="320"/>
      <c r="T298" s="320"/>
      <c r="U298" s="320"/>
      <c r="V298" s="320"/>
      <c r="W298" s="320"/>
      <c r="X298" s="320"/>
      <c r="Y298" s="320"/>
      <c r="Z298" s="320"/>
      <c r="AA298" s="320"/>
      <c r="AB298" s="320"/>
      <c r="AC298" s="320"/>
      <c r="AD298" s="320"/>
      <c r="AE298" s="320"/>
      <c r="AF298" s="320"/>
      <c r="AG298" s="320"/>
      <c r="AH298" s="320"/>
      <c r="AI298" s="320"/>
      <c r="AJ298" s="320"/>
      <c r="AK298" s="320"/>
      <c r="AL298" s="320"/>
      <c r="AM298" s="320"/>
      <c r="AN298" s="320"/>
      <c r="AO298" s="320"/>
      <c r="AP298" s="320"/>
      <c r="AQ298" s="320"/>
      <c r="AR298" s="320"/>
      <c r="AS298" s="320"/>
      <c r="AT298" s="320"/>
      <c r="AU298" s="320"/>
      <c r="AV298" s="320"/>
      <c r="AW298" s="320"/>
      <c r="AX298" s="320"/>
      <c r="AY298" s="320"/>
      <c r="AZ298" s="320"/>
      <c r="BA298" s="320"/>
      <c r="BB298" s="320"/>
      <c r="BC298" s="320"/>
      <c r="BD298" s="320"/>
      <c r="BE298" s="320"/>
      <c r="BF298" s="320"/>
      <c r="BG298" s="320"/>
      <c r="BH298" s="320"/>
      <c r="BI298" s="320"/>
      <c r="BJ298" s="320"/>
      <c r="BK298" s="320"/>
      <c r="BL298" s="320"/>
      <c r="BM298" s="320"/>
      <c r="BN298" s="320"/>
      <c r="BO298" s="320"/>
      <c r="BP298" s="320"/>
      <c r="BQ298" s="320"/>
      <c r="BR298" s="320"/>
      <c r="BS298" s="320"/>
      <c r="BT298" s="320"/>
      <c r="BU298" s="320"/>
      <c r="BV298" s="320"/>
      <c r="BW298" s="320"/>
      <c r="BX298" s="320"/>
      <c r="BY298" s="320"/>
      <c r="BZ298" s="320"/>
      <c r="CA298" s="320"/>
      <c r="CB298" s="320"/>
      <c r="CC298" s="320"/>
      <c r="CD298" s="320"/>
      <c r="CE298" s="320"/>
      <c r="CF298" s="320"/>
      <c r="CG298" s="320"/>
      <c r="CH298" s="320"/>
      <c r="CI298" s="320"/>
      <c r="CJ298" s="320"/>
      <c r="CK298" s="320"/>
      <c r="CL298" s="320"/>
      <c r="CM298" s="320"/>
      <c r="CN298" s="320"/>
      <c r="CO298" s="320"/>
      <c r="CP298" s="320"/>
      <c r="CQ298" s="320"/>
      <c r="CR298" s="320"/>
      <c r="CS298" s="320"/>
      <c r="CT298" s="320"/>
      <c r="CU298" s="320"/>
      <c r="CX298" s="125"/>
      <c r="CY298" s="131"/>
      <c r="CZ298" s="131"/>
      <c r="DA298" s="112"/>
      <c r="DB298" s="133">
        <f>CY298</f>
        <v>0</v>
      </c>
    </row>
    <row r="299" spans="102:106" ht="12.75">
      <c r="CX299" s="129"/>
      <c r="CY299" s="136"/>
      <c r="CZ299" s="136"/>
      <c r="DA299" s="112"/>
      <c r="DB299" s="133"/>
    </row>
    <row r="300" spans="102:106" ht="12.75">
      <c r="CX300" s="224"/>
      <c r="CY300" s="218"/>
      <c r="CZ300" s="218"/>
      <c r="DA300" s="112">
        <f t="shared" si="7"/>
        <v>0</v>
      </c>
      <c r="DB300" s="107"/>
    </row>
    <row r="301" spans="102:106" ht="12.75">
      <c r="CX301" s="225"/>
      <c r="CY301" s="220"/>
      <c r="CZ301" s="220"/>
      <c r="DA301" s="112">
        <f t="shared" si="7"/>
        <v>0</v>
      </c>
      <c r="DB301" s="107"/>
    </row>
    <row r="302" spans="102:106" ht="12.75">
      <c r="CX302" s="221"/>
      <c r="CY302" s="218"/>
      <c r="CZ302" s="218"/>
      <c r="DA302" s="112">
        <f t="shared" si="7"/>
        <v>0</v>
      </c>
      <c r="DB302" s="107"/>
    </row>
    <row r="303" spans="102:106" ht="12.75">
      <c r="CX303" s="223"/>
      <c r="CY303" s="219"/>
      <c r="CZ303" s="219"/>
      <c r="DA303" s="112">
        <f t="shared" si="7"/>
        <v>0</v>
      </c>
      <c r="DB303" s="107"/>
    </row>
    <row r="304" spans="102:106" ht="12.75">
      <c r="CX304" s="222"/>
      <c r="CY304" s="220"/>
      <c r="CZ304" s="220"/>
      <c r="DA304" s="112">
        <f t="shared" si="7"/>
        <v>0</v>
      </c>
      <c r="DB304" s="107"/>
    </row>
    <row r="305" spans="102:106" ht="12.75">
      <c r="CX305" s="113"/>
      <c r="CY305" s="114"/>
      <c r="CZ305" s="114"/>
      <c r="DA305" s="112">
        <f t="shared" si="7"/>
        <v>0</v>
      </c>
      <c r="DB305" s="107"/>
    </row>
    <row r="306" spans="102:106" ht="12.75">
      <c r="CX306" s="111"/>
      <c r="CY306" s="112"/>
      <c r="CZ306" s="112"/>
      <c r="DA306" s="112">
        <f t="shared" si="7"/>
        <v>0</v>
      </c>
      <c r="DB306" s="106"/>
    </row>
    <row r="307" spans="102:106" ht="12.75">
      <c r="CX307" s="221"/>
      <c r="CY307" s="218"/>
      <c r="CZ307" s="218"/>
      <c r="DA307" s="112">
        <f t="shared" si="7"/>
        <v>0</v>
      </c>
      <c r="DB307" s="106"/>
    </row>
    <row r="308" spans="102:106" ht="12.75">
      <c r="CX308" s="222"/>
      <c r="CY308" s="220"/>
      <c r="CZ308" s="220"/>
      <c r="DA308" s="112">
        <f t="shared" si="7"/>
        <v>0</v>
      </c>
      <c r="DB308" s="106"/>
    </row>
    <row r="309" spans="102:106" ht="12.75">
      <c r="CX309" s="111"/>
      <c r="CY309" s="112"/>
      <c r="CZ309" s="112"/>
      <c r="DA309" s="112">
        <f t="shared" si="7"/>
        <v>0</v>
      </c>
      <c r="DB309" s="106"/>
    </row>
    <row r="310" spans="102:106" ht="12.75">
      <c r="CX310" s="111"/>
      <c r="CY310" s="112"/>
      <c r="CZ310" s="112"/>
      <c r="DA310" s="112">
        <f t="shared" si="7"/>
        <v>0</v>
      </c>
      <c r="DB310" s="106"/>
    </row>
    <row r="311" spans="102:106" ht="12.75">
      <c r="CX311" s="111"/>
      <c r="CY311" s="112"/>
      <c r="CZ311" s="112"/>
      <c r="DA311" s="112"/>
      <c r="DB311" s="106"/>
    </row>
    <row r="312" spans="102:106" ht="12.75">
      <c r="CX312" s="111"/>
      <c r="CY312" s="112"/>
      <c r="CZ312" s="112"/>
      <c r="DA312" s="112"/>
      <c r="DB312" s="106"/>
    </row>
    <row r="313" spans="102:106" ht="12.75">
      <c r="CX313" s="111"/>
      <c r="CY313" s="112"/>
      <c r="CZ313" s="112"/>
      <c r="DA313" s="112"/>
      <c r="DB313" s="106"/>
    </row>
    <row r="314" spans="102:106" ht="12.75">
      <c r="CX314" s="111"/>
      <c r="CY314" s="112"/>
      <c r="CZ314" s="112">
        <f>CZ315</f>
        <v>4913.09</v>
      </c>
      <c r="DA314" s="112">
        <f t="shared" si="7"/>
        <v>0</v>
      </c>
      <c r="DB314" s="106"/>
    </row>
    <row r="315" spans="102:106" ht="12.75">
      <c r="CX315" s="221"/>
      <c r="CY315" s="218"/>
      <c r="CZ315" s="218">
        <v>4913.09</v>
      </c>
      <c r="DA315" s="112">
        <f t="shared" si="7"/>
        <v>0</v>
      </c>
      <c r="DB315" s="106"/>
    </row>
    <row r="316" spans="102:106" ht="12.75">
      <c r="CX316" s="222"/>
      <c r="CY316" s="220"/>
      <c r="CZ316" s="220"/>
      <c r="DA316" s="112">
        <f t="shared" si="7"/>
        <v>0</v>
      </c>
      <c r="DB316" s="106"/>
    </row>
    <row r="317" spans="102:106" ht="12.75">
      <c r="CX317" s="111"/>
      <c r="CY317" s="112"/>
      <c r="CZ317" s="112"/>
      <c r="DA317" s="112">
        <f t="shared" si="7"/>
        <v>0</v>
      </c>
      <c r="DB317" s="107"/>
    </row>
    <row r="318" spans="102:106" ht="12.75">
      <c r="CX318" s="137"/>
      <c r="CY318" s="138"/>
      <c r="CZ318" s="138"/>
      <c r="DA318" s="138"/>
      <c r="DB318" s="139"/>
    </row>
  </sheetData>
  <sheetProtection/>
  <mergeCells count="1497">
    <mergeCell ref="A105:AU105"/>
    <mergeCell ref="AZ105:BE105"/>
    <mergeCell ref="BF105:BK105"/>
    <mergeCell ref="BL105:BT105"/>
    <mergeCell ref="BU105:CC105"/>
    <mergeCell ref="CD105:CL105"/>
    <mergeCell ref="A82:AU82"/>
    <mergeCell ref="AZ82:BE82"/>
    <mergeCell ref="BF82:BK82"/>
    <mergeCell ref="BL82:BT82"/>
    <mergeCell ref="BU82:CC82"/>
    <mergeCell ref="CD82:CL82"/>
    <mergeCell ref="A58:AU58"/>
    <mergeCell ref="AV58:AY58"/>
    <mergeCell ref="AZ58:BE58"/>
    <mergeCell ref="BL58:BT58"/>
    <mergeCell ref="BU58:CC58"/>
    <mergeCell ref="CD58:CL58"/>
    <mergeCell ref="AZ101:BE101"/>
    <mergeCell ref="BF101:BK101"/>
    <mergeCell ref="BL101:BT101"/>
    <mergeCell ref="BU101:CC101"/>
    <mergeCell ref="CD101:CL101"/>
    <mergeCell ref="AZ103:BE103"/>
    <mergeCell ref="BF103:BK103"/>
    <mergeCell ref="BL103:BT103"/>
    <mergeCell ref="BU103:CC103"/>
    <mergeCell ref="CD103:CL103"/>
    <mergeCell ref="AZ87:BE87"/>
    <mergeCell ref="BF87:BK87"/>
    <mergeCell ref="BL87:BT87"/>
    <mergeCell ref="BU87:CC87"/>
    <mergeCell ref="CD87:CL87"/>
    <mergeCell ref="AZ89:BE89"/>
    <mergeCell ref="BF89:BK89"/>
    <mergeCell ref="BL89:BT89"/>
    <mergeCell ref="BU89:CC89"/>
    <mergeCell ref="CD89:CL89"/>
    <mergeCell ref="AZ80:BE80"/>
    <mergeCell ref="BF80:BK80"/>
    <mergeCell ref="BL80:BT80"/>
    <mergeCell ref="BU80:CC80"/>
    <mergeCell ref="CD80:CL80"/>
    <mergeCell ref="BL79:BT79"/>
    <mergeCell ref="BL205:BT205"/>
    <mergeCell ref="AZ155:BE155"/>
    <mergeCell ref="BF155:BK155"/>
    <mergeCell ref="BL155:BT155"/>
    <mergeCell ref="BL195:BT195"/>
    <mergeCell ref="AZ191:BE191"/>
    <mergeCell ref="AZ186:BE186"/>
    <mergeCell ref="AZ204:BE204"/>
    <mergeCell ref="AZ202:BE202"/>
    <mergeCell ref="AZ201:BE201"/>
    <mergeCell ref="CD155:CL155"/>
    <mergeCell ref="CM155:CU155"/>
    <mergeCell ref="AZ154:BE154"/>
    <mergeCell ref="BF154:BK154"/>
    <mergeCell ref="BL154:BT154"/>
    <mergeCell ref="BU154:CC154"/>
    <mergeCell ref="CD154:CL154"/>
    <mergeCell ref="CM154:CU154"/>
    <mergeCell ref="CM151:CU151"/>
    <mergeCell ref="A151:AU151"/>
    <mergeCell ref="AZ151:BE151"/>
    <mergeCell ref="BF151:BK151"/>
    <mergeCell ref="BL151:BT151"/>
    <mergeCell ref="BU151:CC151"/>
    <mergeCell ref="CD151:CL151"/>
    <mergeCell ref="CM152:CU152"/>
    <mergeCell ref="A153:AU153"/>
    <mergeCell ref="AZ153:BE153"/>
    <mergeCell ref="BF153:BK153"/>
    <mergeCell ref="BL153:BT153"/>
    <mergeCell ref="BU153:CC153"/>
    <mergeCell ref="CD153:CL153"/>
    <mergeCell ref="CM153:CU153"/>
    <mergeCell ref="A152:AU152"/>
    <mergeCell ref="AZ152:BE152"/>
    <mergeCell ref="CD152:CL152"/>
    <mergeCell ref="BL57:BT57"/>
    <mergeCell ref="B138:AU138"/>
    <mergeCell ref="A139:AU139"/>
    <mergeCell ref="AZ138:BE138"/>
    <mergeCell ref="AZ139:BE139"/>
    <mergeCell ref="BF138:BK138"/>
    <mergeCell ref="BU57:CC57"/>
    <mergeCell ref="CD147:CL147"/>
    <mergeCell ref="AZ146:BE146"/>
    <mergeCell ref="BU187:CC187"/>
    <mergeCell ref="BL193:BT193"/>
    <mergeCell ref="BL194:BT194"/>
    <mergeCell ref="BF152:BK152"/>
    <mergeCell ref="BL152:BT152"/>
    <mergeCell ref="BU152:CC152"/>
    <mergeCell ref="BF191:BK191"/>
    <mergeCell ref="BF189:BK189"/>
    <mergeCell ref="BF186:BK186"/>
    <mergeCell ref="BU155:CC155"/>
    <mergeCell ref="BL56:BT56"/>
    <mergeCell ref="BF139:BK139"/>
    <mergeCell ref="BL138:BT138"/>
    <mergeCell ref="BL139:BS139"/>
    <mergeCell ref="BF107:BK107"/>
    <mergeCell ref="AZ91:BE91"/>
    <mergeCell ref="BF106:BK106"/>
    <mergeCell ref="BL100:BT100"/>
    <mergeCell ref="BF91:BK91"/>
    <mergeCell ref="AZ112:BE113"/>
    <mergeCell ref="CD210:CL210"/>
    <mergeCell ref="CD213:CL213"/>
    <mergeCell ref="BF213:BK213"/>
    <mergeCell ref="BL212:BT212"/>
    <mergeCell ref="BL211:BT211"/>
    <mergeCell ref="BU211:CC211"/>
    <mergeCell ref="CD211:CL211"/>
    <mergeCell ref="BF211:BK211"/>
    <mergeCell ref="BU210:CC210"/>
    <mergeCell ref="BL210:BT210"/>
    <mergeCell ref="AZ208:BE208"/>
    <mergeCell ref="AZ205:BE205"/>
    <mergeCell ref="AZ220:BE220"/>
    <mergeCell ref="BL218:BT218"/>
    <mergeCell ref="AZ209:BE209"/>
    <mergeCell ref="BF215:BK215"/>
    <mergeCell ref="BL214:BT214"/>
    <mergeCell ref="BF214:BK214"/>
    <mergeCell ref="AZ211:BE211"/>
    <mergeCell ref="BF212:BK212"/>
    <mergeCell ref="AZ219:BE219"/>
    <mergeCell ref="CD219:CL219"/>
    <mergeCell ref="BU214:CC214"/>
    <mergeCell ref="CD214:CL214"/>
    <mergeCell ref="AZ217:BE217"/>
    <mergeCell ref="BF217:BK217"/>
    <mergeCell ref="BL217:BT217"/>
    <mergeCell ref="BL219:BT219"/>
    <mergeCell ref="BL216:BT216"/>
    <mergeCell ref="CD220:CL220"/>
    <mergeCell ref="BF218:BK218"/>
    <mergeCell ref="BU220:CC220"/>
    <mergeCell ref="BF220:BK220"/>
    <mergeCell ref="CD218:CL218"/>
    <mergeCell ref="CD215:CL215"/>
    <mergeCell ref="BL215:BT215"/>
    <mergeCell ref="BU217:CC217"/>
    <mergeCell ref="CD217:CL217"/>
    <mergeCell ref="BU219:CC219"/>
    <mergeCell ref="AZ221:BE221"/>
    <mergeCell ref="BF219:BK219"/>
    <mergeCell ref="AZ218:BE218"/>
    <mergeCell ref="BL144:BT144"/>
    <mergeCell ref="BU144:CC144"/>
    <mergeCell ref="CD144:CL144"/>
    <mergeCell ref="BL203:BT203"/>
    <mergeCell ref="BU203:CC203"/>
    <mergeCell ref="CD203:CL203"/>
    <mergeCell ref="BL192:BT192"/>
    <mergeCell ref="AZ213:BE213"/>
    <mergeCell ref="AZ193:BE193"/>
    <mergeCell ref="AZ195:BE195"/>
    <mergeCell ref="AZ194:BE194"/>
    <mergeCell ref="AZ210:BE210"/>
    <mergeCell ref="BF210:BK210"/>
    <mergeCell ref="AZ206:BE206"/>
    <mergeCell ref="AZ197:BE197"/>
    <mergeCell ref="AZ203:BE203"/>
    <mergeCell ref="AZ196:BE196"/>
    <mergeCell ref="CD182:CL182"/>
    <mergeCell ref="BU206:CC206"/>
    <mergeCell ref="BF193:BK193"/>
    <mergeCell ref="BF194:BK194"/>
    <mergeCell ref="CD209:CL209"/>
    <mergeCell ref="BF182:BK182"/>
    <mergeCell ref="BL182:BT182"/>
    <mergeCell ref="BF195:BK195"/>
    <mergeCell ref="BF200:BK200"/>
    <mergeCell ref="BL190:BT190"/>
    <mergeCell ref="A6:AS6"/>
    <mergeCell ref="A7:AI7"/>
    <mergeCell ref="A8:Y8"/>
    <mergeCell ref="AZ104:BE104"/>
    <mergeCell ref="BL104:BT104"/>
    <mergeCell ref="AZ185:BE185"/>
    <mergeCell ref="AZ180:BE180"/>
    <mergeCell ref="BF180:BK180"/>
    <mergeCell ref="BF185:BK185"/>
    <mergeCell ref="AZ184:BE184"/>
    <mergeCell ref="AZ233:BE233"/>
    <mergeCell ref="BF233:BK233"/>
    <mergeCell ref="BL233:BT233"/>
    <mergeCell ref="BU233:CC233"/>
    <mergeCell ref="BL200:BT200"/>
    <mergeCell ref="AZ231:BE231"/>
    <mergeCell ref="AZ212:BE212"/>
    <mergeCell ref="BF221:BK221"/>
    <mergeCell ref="AZ215:BE215"/>
    <mergeCell ref="AZ214:BE214"/>
    <mergeCell ref="CD255:CL255"/>
    <mergeCell ref="BU254:CC254"/>
    <mergeCell ref="CD254:CL254"/>
    <mergeCell ref="CD250:CL250"/>
    <mergeCell ref="CD251:CL251"/>
    <mergeCell ref="BU252:CC252"/>
    <mergeCell ref="CD252:CL252"/>
    <mergeCell ref="BU253:CC253"/>
    <mergeCell ref="CD253:CL253"/>
    <mergeCell ref="BU251:CC251"/>
    <mergeCell ref="AZ258:BE258"/>
    <mergeCell ref="BF258:BK258"/>
    <mergeCell ref="BL258:BT258"/>
    <mergeCell ref="BU258:CC258"/>
    <mergeCell ref="AZ255:BE255"/>
    <mergeCell ref="BF255:BK255"/>
    <mergeCell ref="BL255:BT255"/>
    <mergeCell ref="AZ257:BE257"/>
    <mergeCell ref="BF257:BK257"/>
    <mergeCell ref="BU255:CC255"/>
    <mergeCell ref="AZ248:BE248"/>
    <mergeCell ref="BF248:BK248"/>
    <mergeCell ref="BL248:BT248"/>
    <mergeCell ref="BU248:CC248"/>
    <mergeCell ref="BF249:BK249"/>
    <mergeCell ref="AZ249:BE249"/>
    <mergeCell ref="BL249:BT249"/>
    <mergeCell ref="BU249:CC249"/>
    <mergeCell ref="BL253:BT253"/>
    <mergeCell ref="AZ250:BE250"/>
    <mergeCell ref="BF252:BK252"/>
    <mergeCell ref="BL251:BT251"/>
    <mergeCell ref="BF250:BK250"/>
    <mergeCell ref="BL250:BT250"/>
    <mergeCell ref="AZ245:BE245"/>
    <mergeCell ref="BF245:BK245"/>
    <mergeCell ref="BL245:BT245"/>
    <mergeCell ref="BU245:CC245"/>
    <mergeCell ref="CD245:CL245"/>
    <mergeCell ref="AZ247:BE247"/>
    <mergeCell ref="BF247:BK247"/>
    <mergeCell ref="BL247:BT247"/>
    <mergeCell ref="BU247:CC247"/>
    <mergeCell ref="CD247:CL247"/>
    <mergeCell ref="AZ242:BE242"/>
    <mergeCell ref="BF242:BK242"/>
    <mergeCell ref="BL242:BT242"/>
    <mergeCell ref="BU242:CC242"/>
    <mergeCell ref="CD242:CL242"/>
    <mergeCell ref="AZ244:BE244"/>
    <mergeCell ref="BF244:BK244"/>
    <mergeCell ref="BL244:BT244"/>
    <mergeCell ref="BU244:CC244"/>
    <mergeCell ref="CD244:CL244"/>
    <mergeCell ref="AZ239:BE239"/>
    <mergeCell ref="BF239:BK239"/>
    <mergeCell ref="BL239:BT239"/>
    <mergeCell ref="BU239:CC239"/>
    <mergeCell ref="CD239:CL239"/>
    <mergeCell ref="CD240:CL240"/>
    <mergeCell ref="AZ240:BE240"/>
    <mergeCell ref="AZ235:BE235"/>
    <mergeCell ref="BF235:BK235"/>
    <mergeCell ref="CD238:CL238"/>
    <mergeCell ref="BF237:BK237"/>
    <mergeCell ref="BL237:BT237"/>
    <mergeCell ref="CD236:CL236"/>
    <mergeCell ref="BU236:CC236"/>
    <mergeCell ref="BF236:BK236"/>
    <mergeCell ref="AZ236:BE236"/>
    <mergeCell ref="CD237:CL237"/>
    <mergeCell ref="CD231:CL231"/>
    <mergeCell ref="AZ232:BE232"/>
    <mergeCell ref="BF232:BK232"/>
    <mergeCell ref="BL232:BT232"/>
    <mergeCell ref="BU232:CC232"/>
    <mergeCell ref="CD232:CL232"/>
    <mergeCell ref="AZ225:BE225"/>
    <mergeCell ref="AZ229:BE229"/>
    <mergeCell ref="BF229:BK229"/>
    <mergeCell ref="BL229:BT229"/>
    <mergeCell ref="BU229:CC229"/>
    <mergeCell ref="CD229:CL229"/>
    <mergeCell ref="CD228:CL228"/>
    <mergeCell ref="CD225:CL225"/>
    <mergeCell ref="CD226:CL226"/>
    <mergeCell ref="BF225:BK225"/>
    <mergeCell ref="BF223:BK223"/>
    <mergeCell ref="BL223:BT223"/>
    <mergeCell ref="BU223:CC223"/>
    <mergeCell ref="BL224:BT224"/>
    <mergeCell ref="BF224:BK224"/>
    <mergeCell ref="BU224:CC224"/>
    <mergeCell ref="BL187:BT187"/>
    <mergeCell ref="AZ190:BE190"/>
    <mergeCell ref="AZ189:BE189"/>
    <mergeCell ref="AZ188:BE188"/>
    <mergeCell ref="AZ200:BE200"/>
    <mergeCell ref="BL189:BT189"/>
    <mergeCell ref="BL191:BT191"/>
    <mergeCell ref="BF190:BK190"/>
    <mergeCell ref="AZ192:BE192"/>
    <mergeCell ref="CD183:CL183"/>
    <mergeCell ref="CD184:CL184"/>
    <mergeCell ref="BL185:BT185"/>
    <mergeCell ref="BU185:CC185"/>
    <mergeCell ref="CD185:CL185"/>
    <mergeCell ref="BL186:BT186"/>
    <mergeCell ref="CD186:CL186"/>
    <mergeCell ref="BU186:CC186"/>
    <mergeCell ref="BU183:CC183"/>
    <mergeCell ref="CD192:CL192"/>
    <mergeCell ref="BF184:BK184"/>
    <mergeCell ref="BL184:BT184"/>
    <mergeCell ref="BU184:CC184"/>
    <mergeCell ref="BF188:BK188"/>
    <mergeCell ref="BL188:BT188"/>
    <mergeCell ref="BF187:BK187"/>
    <mergeCell ref="CD187:CL187"/>
    <mergeCell ref="CD188:CL188"/>
    <mergeCell ref="BU192:CC192"/>
    <mergeCell ref="BU180:CC180"/>
    <mergeCell ref="CD180:CL180"/>
    <mergeCell ref="AZ181:BE181"/>
    <mergeCell ref="BF181:BK181"/>
    <mergeCell ref="BL181:BT181"/>
    <mergeCell ref="BU181:CC181"/>
    <mergeCell ref="CD181:CL181"/>
    <mergeCell ref="A250:AU250"/>
    <mergeCell ref="A251:AU251"/>
    <mergeCell ref="A252:AU252"/>
    <mergeCell ref="A254:AU254"/>
    <mergeCell ref="A185:AU185"/>
    <mergeCell ref="A186:AU186"/>
    <mergeCell ref="A187:AU187"/>
    <mergeCell ref="A188:AU188"/>
    <mergeCell ref="A247:AU247"/>
    <mergeCell ref="A248:AU248"/>
    <mergeCell ref="A255:AU255"/>
    <mergeCell ref="A232:AU232"/>
    <mergeCell ref="A235:AU235"/>
    <mergeCell ref="A238:AU238"/>
    <mergeCell ref="A242:AU242"/>
    <mergeCell ref="A202:AU202"/>
    <mergeCell ref="A203:AU203"/>
    <mergeCell ref="A223:AU223"/>
    <mergeCell ref="A224:AU224"/>
    <mergeCell ref="A222:AU222"/>
    <mergeCell ref="A244:AU244"/>
    <mergeCell ref="A233:AU233"/>
    <mergeCell ref="A231:AU231"/>
    <mergeCell ref="A227:AU227"/>
    <mergeCell ref="A229:AU229"/>
    <mergeCell ref="CD164:CL165"/>
    <mergeCell ref="A189:AU189"/>
    <mergeCell ref="A192:AU192"/>
    <mergeCell ref="A199:AU199"/>
    <mergeCell ref="A201:AU201"/>
    <mergeCell ref="CM150:CU150"/>
    <mergeCell ref="A180:AU180"/>
    <mergeCell ref="BL162:BT162"/>
    <mergeCell ref="A150:AU150"/>
    <mergeCell ref="CD148:CL148"/>
    <mergeCell ref="BU150:CC150"/>
    <mergeCell ref="CD150:CL150"/>
    <mergeCell ref="CD178:CL178"/>
    <mergeCell ref="AZ175:BE175"/>
    <mergeCell ref="BL180:BT180"/>
    <mergeCell ref="A149:AU149"/>
    <mergeCell ref="BF148:BK148"/>
    <mergeCell ref="A148:AU148"/>
    <mergeCell ref="BF164:BK165"/>
    <mergeCell ref="AZ183:BE183"/>
    <mergeCell ref="BF183:BK183"/>
    <mergeCell ref="AZ182:BE182"/>
    <mergeCell ref="AZ150:BE150"/>
    <mergeCell ref="BF150:BK150"/>
    <mergeCell ref="BF149:BK149"/>
    <mergeCell ref="BL150:BT150"/>
    <mergeCell ref="BU148:CC148"/>
    <mergeCell ref="BL148:BT148"/>
    <mergeCell ref="BU149:CC149"/>
    <mergeCell ref="CD146:CL146"/>
    <mergeCell ref="CD143:CL143"/>
    <mergeCell ref="BL145:BT145"/>
    <mergeCell ref="CD145:CL145"/>
    <mergeCell ref="BU145:CC145"/>
    <mergeCell ref="AZ147:BE147"/>
    <mergeCell ref="BF147:BK147"/>
    <mergeCell ref="BL147:BT147"/>
    <mergeCell ref="BU147:CC147"/>
    <mergeCell ref="AZ144:BE144"/>
    <mergeCell ref="BU146:CC146"/>
    <mergeCell ref="BL146:BT146"/>
    <mergeCell ref="BF146:BK146"/>
    <mergeCell ref="AZ145:BE145"/>
    <mergeCell ref="BF145:BK145"/>
    <mergeCell ref="A143:AU143"/>
    <mergeCell ref="AZ143:BE143"/>
    <mergeCell ref="BF143:BK143"/>
    <mergeCell ref="BL143:BT143"/>
    <mergeCell ref="BF137:BK137"/>
    <mergeCell ref="AZ137:BE137"/>
    <mergeCell ref="A141:AU141"/>
    <mergeCell ref="BL140:BT140"/>
    <mergeCell ref="BL141:BT142"/>
    <mergeCell ref="A146:AU146"/>
    <mergeCell ref="A147:AU147"/>
    <mergeCell ref="CD136:CL136"/>
    <mergeCell ref="BU137:CC137"/>
    <mergeCell ref="CD137:CL137"/>
    <mergeCell ref="BU140:CC140"/>
    <mergeCell ref="CD140:CL140"/>
    <mergeCell ref="AZ140:BE140"/>
    <mergeCell ref="BL136:BT136"/>
    <mergeCell ref="CD141:CL142"/>
    <mergeCell ref="BL108:BT108"/>
    <mergeCell ref="BU108:CC108"/>
    <mergeCell ref="AZ109:BE109"/>
    <mergeCell ref="BF109:BK109"/>
    <mergeCell ref="A109:AU109"/>
    <mergeCell ref="AV112:AY113"/>
    <mergeCell ref="AV109:AY109"/>
    <mergeCell ref="BU109:CC109"/>
    <mergeCell ref="A108:AU108"/>
    <mergeCell ref="BF112:BK113"/>
    <mergeCell ref="BU100:CC100"/>
    <mergeCell ref="A100:AU100"/>
    <mergeCell ref="A102:AU102"/>
    <mergeCell ref="BF100:BK100"/>
    <mergeCell ref="BF104:BK104"/>
    <mergeCell ref="AZ100:BE100"/>
    <mergeCell ref="A104:AU104"/>
    <mergeCell ref="BF102:BK102"/>
    <mergeCell ref="BU102:CC102"/>
    <mergeCell ref="BU104:CC104"/>
    <mergeCell ref="BU91:CC91"/>
    <mergeCell ref="AZ92:BE92"/>
    <mergeCell ref="BF92:BK92"/>
    <mergeCell ref="AV98:AY99"/>
    <mergeCell ref="BF96:BK97"/>
    <mergeCell ref="BU98:CC99"/>
    <mergeCell ref="BL92:BT92"/>
    <mergeCell ref="BU92:CC92"/>
    <mergeCell ref="AZ98:BE99"/>
    <mergeCell ref="BL91:BT91"/>
    <mergeCell ref="A97:AU97"/>
    <mergeCell ref="A94:AU94"/>
    <mergeCell ref="A95:AU95"/>
    <mergeCell ref="BF94:BK95"/>
    <mergeCell ref="AV96:AY97"/>
    <mergeCell ref="A96:AU96"/>
    <mergeCell ref="AZ94:BE95"/>
    <mergeCell ref="A99:AU99"/>
    <mergeCell ref="A98:AU98"/>
    <mergeCell ref="AZ108:BE108"/>
    <mergeCell ref="BF108:BK108"/>
    <mergeCell ref="AZ102:BE102"/>
    <mergeCell ref="BL94:BT95"/>
    <mergeCell ref="AZ96:BE97"/>
    <mergeCell ref="BL96:BT97"/>
    <mergeCell ref="AZ106:BE106"/>
    <mergeCell ref="AV94:AY95"/>
    <mergeCell ref="CD88:CL88"/>
    <mergeCell ref="CM164:CU165"/>
    <mergeCell ref="CD163:CL163"/>
    <mergeCell ref="CM163:CU163"/>
    <mergeCell ref="CM109:CU109"/>
    <mergeCell ref="CD90:CL90"/>
    <mergeCell ref="CD108:CL108"/>
    <mergeCell ref="CM146:CU146"/>
    <mergeCell ref="CM147:CU147"/>
    <mergeCell ref="CM148:CU148"/>
    <mergeCell ref="BU77:CC77"/>
    <mergeCell ref="CD84:CL84"/>
    <mergeCell ref="BU83:CC83"/>
    <mergeCell ref="BU84:CC84"/>
    <mergeCell ref="BU86:CC86"/>
    <mergeCell ref="BU85:CC85"/>
    <mergeCell ref="CD85:CL85"/>
    <mergeCell ref="CD86:CL86"/>
    <mergeCell ref="BU78:CC78"/>
    <mergeCell ref="CD78:CL78"/>
    <mergeCell ref="CM162:CU162"/>
    <mergeCell ref="BU63:CC63"/>
    <mergeCell ref="CD109:CL109"/>
    <mergeCell ref="BL137:BT137"/>
    <mergeCell ref="CD77:CL77"/>
    <mergeCell ref="CD79:CL79"/>
    <mergeCell ref="CD81:CL81"/>
    <mergeCell ref="CD83:CL83"/>
    <mergeCell ref="CD100:CL100"/>
    <mergeCell ref="CD104:CL104"/>
    <mergeCell ref="A163:AU163"/>
    <mergeCell ref="AV163:AY163"/>
    <mergeCell ref="AZ163:BE163"/>
    <mergeCell ref="BF163:BK163"/>
    <mergeCell ref="AZ164:BE165"/>
    <mergeCell ref="BU81:CC81"/>
    <mergeCell ref="AV164:AY165"/>
    <mergeCell ref="BL163:BT163"/>
    <mergeCell ref="BU163:CC163"/>
    <mergeCell ref="BU88:CC88"/>
    <mergeCell ref="A130:AU130"/>
    <mergeCell ref="AV162:AY162"/>
    <mergeCell ref="AZ162:BE162"/>
    <mergeCell ref="BF162:BK162"/>
    <mergeCell ref="AZ134:BE135"/>
    <mergeCell ref="BF134:BK135"/>
    <mergeCell ref="BF140:BK140"/>
    <mergeCell ref="A135:AU135"/>
    <mergeCell ref="A142:AU142"/>
    <mergeCell ref="AV145:AY145"/>
    <mergeCell ref="CD162:CL162"/>
    <mergeCell ref="BL129:BT131"/>
    <mergeCell ref="A132:AU132"/>
    <mergeCell ref="BL133:BT133"/>
    <mergeCell ref="BU133:CC133"/>
    <mergeCell ref="CD133:CL133"/>
    <mergeCell ref="AV134:AY135"/>
    <mergeCell ref="BU134:CC135"/>
    <mergeCell ref="CD134:CL135"/>
    <mergeCell ref="BF141:BK142"/>
    <mergeCell ref="BF98:BK99"/>
    <mergeCell ref="BL90:BT90"/>
    <mergeCell ref="AZ85:BE85"/>
    <mergeCell ref="AZ88:BE88"/>
    <mergeCell ref="BU90:CC90"/>
    <mergeCell ref="BL98:BT99"/>
    <mergeCell ref="BF85:BK85"/>
    <mergeCell ref="BF88:BK88"/>
    <mergeCell ref="BU96:CC97"/>
    <mergeCell ref="BL88:BT88"/>
    <mergeCell ref="BL109:BT109"/>
    <mergeCell ref="BL110:BT111"/>
    <mergeCell ref="BL120:BT122"/>
    <mergeCell ref="BU79:CC79"/>
    <mergeCell ref="CM40:CU40"/>
    <mergeCell ref="CM60:CU60"/>
    <mergeCell ref="CM50:CU50"/>
    <mergeCell ref="CM75:CU76"/>
    <mergeCell ref="BU75:CC76"/>
    <mergeCell ref="CM63:CU63"/>
    <mergeCell ref="CM73:CU74"/>
    <mergeCell ref="CM72:CU72"/>
    <mergeCell ref="CD59:CL59"/>
    <mergeCell ref="CM66:CU66"/>
    <mergeCell ref="BL73:BT74"/>
    <mergeCell ref="BU73:CC74"/>
    <mergeCell ref="CM71:CU71"/>
    <mergeCell ref="CM68:CU70"/>
    <mergeCell ref="CD71:CL71"/>
    <mergeCell ref="CM67:CU67"/>
    <mergeCell ref="BL75:BT76"/>
    <mergeCell ref="CD73:CL74"/>
    <mergeCell ref="BU66:CC66"/>
    <mergeCell ref="CD66:CL66"/>
    <mergeCell ref="CD60:CL60"/>
    <mergeCell ref="CD75:CL76"/>
    <mergeCell ref="BU72:CC72"/>
    <mergeCell ref="BL71:BT71"/>
    <mergeCell ref="BU71:CC71"/>
    <mergeCell ref="BL68:BT70"/>
    <mergeCell ref="BL50:BT50"/>
    <mergeCell ref="BL53:BT53"/>
    <mergeCell ref="BL61:BT61"/>
    <mergeCell ref="BU61:CC61"/>
    <mergeCell ref="BL64:BT64"/>
    <mergeCell ref="CD50:CL50"/>
    <mergeCell ref="CD53:CL53"/>
    <mergeCell ref="BU59:CC59"/>
    <mergeCell ref="BL63:BT63"/>
    <mergeCell ref="BL62:BT62"/>
    <mergeCell ref="AZ81:BE81"/>
    <mergeCell ref="AZ83:BE83"/>
    <mergeCell ref="BF77:BK77"/>
    <mergeCell ref="BL77:BT77"/>
    <mergeCell ref="AZ84:BE84"/>
    <mergeCell ref="BF84:BK84"/>
    <mergeCell ref="BF83:BK83"/>
    <mergeCell ref="AZ78:BE78"/>
    <mergeCell ref="BF78:BK78"/>
    <mergeCell ref="BL78:BT78"/>
    <mergeCell ref="BF86:BK86"/>
    <mergeCell ref="BL85:BT85"/>
    <mergeCell ref="BL84:BT84"/>
    <mergeCell ref="BL83:BT83"/>
    <mergeCell ref="BF81:BK81"/>
    <mergeCell ref="BL81:BT81"/>
    <mergeCell ref="BL86:BT86"/>
    <mergeCell ref="BF49:BK49"/>
    <mergeCell ref="BF50:BK50"/>
    <mergeCell ref="A51:AU51"/>
    <mergeCell ref="AV50:AY50"/>
    <mergeCell ref="AV51:AY52"/>
    <mergeCell ref="AZ77:BE77"/>
    <mergeCell ref="AV56:AY56"/>
    <mergeCell ref="AV57:AY57"/>
    <mergeCell ref="AZ56:BE56"/>
    <mergeCell ref="AZ57:BE57"/>
    <mergeCell ref="A85:AU85"/>
    <mergeCell ref="AV75:AY76"/>
    <mergeCell ref="AZ75:BE76"/>
    <mergeCell ref="A91:AU91"/>
    <mergeCell ref="A92:AU92"/>
    <mergeCell ref="AC14:BS14"/>
    <mergeCell ref="U21:BS22"/>
    <mergeCell ref="BF60:BK60"/>
    <mergeCell ref="BL60:BT60"/>
    <mergeCell ref="AZ61:BE61"/>
    <mergeCell ref="BF90:BK90"/>
    <mergeCell ref="BF79:BK79"/>
    <mergeCell ref="AV60:AY60"/>
    <mergeCell ref="AZ60:BE60"/>
    <mergeCell ref="BF65:BK65"/>
    <mergeCell ref="AZ86:BE86"/>
    <mergeCell ref="AV68:AY70"/>
    <mergeCell ref="AZ68:BE70"/>
    <mergeCell ref="BF66:BK66"/>
    <mergeCell ref="AZ79:BE79"/>
    <mergeCell ref="CM90:CU90"/>
    <mergeCell ref="CD94:CL95"/>
    <mergeCell ref="CM94:CU95"/>
    <mergeCell ref="CD91:CL91"/>
    <mergeCell ref="CD92:CL92"/>
    <mergeCell ref="CM96:CU97"/>
    <mergeCell ref="CD96:CL97"/>
    <mergeCell ref="CM98:CU99"/>
    <mergeCell ref="CD106:CL106"/>
    <mergeCell ref="A75:AU75"/>
    <mergeCell ref="AZ90:BE90"/>
    <mergeCell ref="AZ73:BE74"/>
    <mergeCell ref="BF73:BK74"/>
    <mergeCell ref="A88:AU88"/>
    <mergeCell ref="BF75:BK76"/>
    <mergeCell ref="A90:AU90"/>
    <mergeCell ref="A76:AU76"/>
    <mergeCell ref="BF61:BK61"/>
    <mergeCell ref="BU60:CC60"/>
    <mergeCell ref="BF62:BK62"/>
    <mergeCell ref="A67:AU67"/>
    <mergeCell ref="AV67:AY67"/>
    <mergeCell ref="AZ67:BE67"/>
    <mergeCell ref="BF67:BK67"/>
    <mergeCell ref="BU67:CC67"/>
    <mergeCell ref="BL67:BT67"/>
    <mergeCell ref="AZ64:BE64"/>
    <mergeCell ref="BU47:CC48"/>
    <mergeCell ref="CD47:CL48"/>
    <mergeCell ref="BU54:CC55"/>
    <mergeCell ref="CD54:CL55"/>
    <mergeCell ref="AZ53:BE53"/>
    <mergeCell ref="BU53:CC53"/>
    <mergeCell ref="AZ51:BE52"/>
    <mergeCell ref="AZ49:BE49"/>
    <mergeCell ref="AZ50:BE50"/>
    <mergeCell ref="AZ54:BE55"/>
    <mergeCell ref="CM47:CU48"/>
    <mergeCell ref="A52:AU52"/>
    <mergeCell ref="A50:AU50"/>
    <mergeCell ref="CD49:CL49"/>
    <mergeCell ref="CM49:CU49"/>
    <mergeCell ref="BU50:CC50"/>
    <mergeCell ref="BU51:CC52"/>
    <mergeCell ref="CM51:CU52"/>
    <mergeCell ref="CD51:CL52"/>
    <mergeCell ref="BL47:BT48"/>
    <mergeCell ref="A53:AU53"/>
    <mergeCell ref="AV53:AY53"/>
    <mergeCell ref="BF53:BK53"/>
    <mergeCell ref="CD38:CL39"/>
    <mergeCell ref="CD42:CL45"/>
    <mergeCell ref="CM42:CU45"/>
    <mergeCell ref="BF51:BK52"/>
    <mergeCell ref="BL51:BT52"/>
    <mergeCell ref="BL49:BT49"/>
    <mergeCell ref="BU49:CC49"/>
    <mergeCell ref="BQ5:CU5"/>
    <mergeCell ref="BQ6:CU6"/>
    <mergeCell ref="BQ7:CU7"/>
    <mergeCell ref="BQ8:CU8"/>
    <mergeCell ref="A37:AU37"/>
    <mergeCell ref="AV37:AY37"/>
    <mergeCell ref="AZ37:BE37"/>
    <mergeCell ref="BF37:BK37"/>
    <mergeCell ref="BL37:BT37"/>
    <mergeCell ref="BQ9:CU9"/>
    <mergeCell ref="BQ10:CA10"/>
    <mergeCell ref="CC10:CU10"/>
    <mergeCell ref="BQ11:CA11"/>
    <mergeCell ref="CC11:CU11"/>
    <mergeCell ref="BR12:BT12"/>
    <mergeCell ref="BW12:CG12"/>
    <mergeCell ref="CH12:CI12"/>
    <mergeCell ref="CJ12:CL12"/>
    <mergeCell ref="CH16:CU17"/>
    <mergeCell ref="CH21:CU21"/>
    <mergeCell ref="CH23:CU23"/>
    <mergeCell ref="CH22:CU22"/>
    <mergeCell ref="CH20:CU20"/>
    <mergeCell ref="A33:AU33"/>
    <mergeCell ref="AV33:AY33"/>
    <mergeCell ref="AZ33:BE33"/>
    <mergeCell ref="BF33:BK33"/>
    <mergeCell ref="CM33:CU33"/>
    <mergeCell ref="CM32:CU32"/>
    <mergeCell ref="BL33:BT33"/>
    <mergeCell ref="BU33:CC33"/>
    <mergeCell ref="CD33:CL33"/>
    <mergeCell ref="CD37:CL37"/>
    <mergeCell ref="CM37:CU37"/>
    <mergeCell ref="BU32:CC32"/>
    <mergeCell ref="BU34:CC34"/>
    <mergeCell ref="BL35:BT35"/>
    <mergeCell ref="BU35:CC35"/>
    <mergeCell ref="CM29:CU29"/>
    <mergeCell ref="CM31:CU31"/>
    <mergeCell ref="BL31:BT31"/>
    <mergeCell ref="BU31:CC31"/>
    <mergeCell ref="CD31:CL31"/>
    <mergeCell ref="CM36:CU36"/>
    <mergeCell ref="CM30:CU30"/>
    <mergeCell ref="CM34:CU34"/>
    <mergeCell ref="CM35:CU35"/>
    <mergeCell ref="CD32:CL32"/>
    <mergeCell ref="CH24:CU24"/>
    <mergeCell ref="A28:AU28"/>
    <mergeCell ref="AV28:AY28"/>
    <mergeCell ref="AZ28:BE28"/>
    <mergeCell ref="A31:AU31"/>
    <mergeCell ref="AV31:AY31"/>
    <mergeCell ref="AZ31:BE31"/>
    <mergeCell ref="BF31:BK31"/>
    <mergeCell ref="AZ30:BE30"/>
    <mergeCell ref="BF30:BK30"/>
    <mergeCell ref="AN18:AP18"/>
    <mergeCell ref="A26:CU26"/>
    <mergeCell ref="CH18:CU18"/>
    <mergeCell ref="CH19:CU19"/>
    <mergeCell ref="BF28:BK28"/>
    <mergeCell ref="AJ16:AL16"/>
    <mergeCell ref="BE16:BG16"/>
    <mergeCell ref="BK16:BM16"/>
    <mergeCell ref="AS18:BC18"/>
    <mergeCell ref="BD18:BE18"/>
    <mergeCell ref="BU29:CC29"/>
    <mergeCell ref="CD29:CL29"/>
    <mergeCell ref="BU30:CC30"/>
    <mergeCell ref="CD30:CL30"/>
    <mergeCell ref="BF29:BK29"/>
    <mergeCell ref="BO15:BQ15"/>
    <mergeCell ref="BF18:BH18"/>
    <mergeCell ref="BL28:CU28"/>
    <mergeCell ref="I23:BS23"/>
    <mergeCell ref="U20:BS20"/>
    <mergeCell ref="A29:AU29"/>
    <mergeCell ref="AV29:AY29"/>
    <mergeCell ref="AZ29:BE29"/>
    <mergeCell ref="BL29:BT29"/>
    <mergeCell ref="A30:AU30"/>
    <mergeCell ref="AZ35:BE35"/>
    <mergeCell ref="A34:AU34"/>
    <mergeCell ref="AV30:AY30"/>
    <mergeCell ref="BL30:BT30"/>
    <mergeCell ref="A32:AU32"/>
    <mergeCell ref="BL34:BT34"/>
    <mergeCell ref="BF34:BK34"/>
    <mergeCell ref="BF35:BK35"/>
    <mergeCell ref="AV35:AY35"/>
    <mergeCell ref="BL32:BT32"/>
    <mergeCell ref="CD35:CL35"/>
    <mergeCell ref="CD34:CL34"/>
    <mergeCell ref="AV32:AY32"/>
    <mergeCell ref="AZ32:BE32"/>
    <mergeCell ref="BF32:BK32"/>
    <mergeCell ref="AV47:AY48"/>
    <mergeCell ref="AZ47:BE48"/>
    <mergeCell ref="A47:AU47"/>
    <mergeCell ref="A39:AU39"/>
    <mergeCell ref="A42:AU42"/>
    <mergeCell ref="AV34:AY34"/>
    <mergeCell ref="AZ34:BE34"/>
    <mergeCell ref="AV40:AY40"/>
    <mergeCell ref="AZ40:BE40"/>
    <mergeCell ref="A45:AU45"/>
    <mergeCell ref="A36:AU36"/>
    <mergeCell ref="A35:AU35"/>
    <mergeCell ref="BU36:CC36"/>
    <mergeCell ref="AV36:AY36"/>
    <mergeCell ref="BF40:BK40"/>
    <mergeCell ref="BL40:BT40"/>
    <mergeCell ref="BF38:BK39"/>
    <mergeCell ref="A41:AU41"/>
    <mergeCell ref="A38:AU38"/>
    <mergeCell ref="BF42:BK45"/>
    <mergeCell ref="AV42:AY45"/>
    <mergeCell ref="AZ42:BE45"/>
    <mergeCell ref="A43:AU43"/>
    <mergeCell ref="A44:AU44"/>
    <mergeCell ref="AV41:AY41"/>
    <mergeCell ref="AZ41:BE41"/>
    <mergeCell ref="A40:AU40"/>
    <mergeCell ref="BL42:BT45"/>
    <mergeCell ref="BU42:CC45"/>
    <mergeCell ref="BL38:BT39"/>
    <mergeCell ref="BU38:CC39"/>
    <mergeCell ref="BU40:CC40"/>
    <mergeCell ref="BU37:CC37"/>
    <mergeCell ref="AZ38:BE39"/>
    <mergeCell ref="CD41:CL41"/>
    <mergeCell ref="CM41:CU41"/>
    <mergeCell ref="BL41:BT41"/>
    <mergeCell ref="BU41:CC41"/>
    <mergeCell ref="AZ36:BE36"/>
    <mergeCell ref="BL36:BT36"/>
    <mergeCell ref="BF36:BK36"/>
    <mergeCell ref="CD36:CL36"/>
    <mergeCell ref="CD40:CL40"/>
    <mergeCell ref="AV62:AY62"/>
    <mergeCell ref="A56:AU56"/>
    <mergeCell ref="A63:AU63"/>
    <mergeCell ref="AV54:AY55"/>
    <mergeCell ref="A57:AU57"/>
    <mergeCell ref="CM38:CU39"/>
    <mergeCell ref="BF47:BK48"/>
    <mergeCell ref="A49:AU49"/>
    <mergeCell ref="AV49:AY49"/>
    <mergeCell ref="AV38:AY39"/>
    <mergeCell ref="BU68:CC70"/>
    <mergeCell ref="CD68:CL70"/>
    <mergeCell ref="AV65:AY65"/>
    <mergeCell ref="AZ65:BE65"/>
    <mergeCell ref="BL65:BT65"/>
    <mergeCell ref="BU65:CC65"/>
    <mergeCell ref="BL66:BT66"/>
    <mergeCell ref="CD67:CL67"/>
    <mergeCell ref="CD65:CL65"/>
    <mergeCell ref="AV66:AY66"/>
    <mergeCell ref="AZ66:BE66"/>
    <mergeCell ref="A62:AU62"/>
    <mergeCell ref="A65:AU65"/>
    <mergeCell ref="AZ62:BE62"/>
    <mergeCell ref="AV64:AY64"/>
    <mergeCell ref="CD57:CL57"/>
    <mergeCell ref="AV59:AY59"/>
    <mergeCell ref="AV63:AY63"/>
    <mergeCell ref="AZ63:BE63"/>
    <mergeCell ref="AZ59:BE59"/>
    <mergeCell ref="CM54:CU55"/>
    <mergeCell ref="BF59:BK59"/>
    <mergeCell ref="A64:AU64"/>
    <mergeCell ref="A61:AU61"/>
    <mergeCell ref="AV61:AY61"/>
    <mergeCell ref="BF64:BK64"/>
    <mergeCell ref="A55:AU55"/>
    <mergeCell ref="A59:AU59"/>
    <mergeCell ref="CD63:CL63"/>
    <mergeCell ref="A60:AU60"/>
    <mergeCell ref="CM62:CU62"/>
    <mergeCell ref="CD61:CL61"/>
    <mergeCell ref="CD62:CL62"/>
    <mergeCell ref="BF54:BK55"/>
    <mergeCell ref="BL54:BT55"/>
    <mergeCell ref="CM61:CU61"/>
    <mergeCell ref="CM59:CU59"/>
    <mergeCell ref="BL59:BT59"/>
    <mergeCell ref="CD56:CL56"/>
    <mergeCell ref="BU56:CC56"/>
    <mergeCell ref="AV71:AY71"/>
    <mergeCell ref="AZ71:BE71"/>
    <mergeCell ref="BF71:BK71"/>
    <mergeCell ref="BF68:BK70"/>
    <mergeCell ref="CM53:CU53"/>
    <mergeCell ref="CM64:CU64"/>
    <mergeCell ref="CM65:CU65"/>
    <mergeCell ref="BU64:CC64"/>
    <mergeCell ref="CD64:CL64"/>
    <mergeCell ref="BU62:CC62"/>
    <mergeCell ref="CD110:CL111"/>
    <mergeCell ref="CM110:CU111"/>
    <mergeCell ref="A110:AU110"/>
    <mergeCell ref="AZ110:BE111"/>
    <mergeCell ref="BF110:BK111"/>
    <mergeCell ref="BU267:CC267"/>
    <mergeCell ref="BU129:CC131"/>
    <mergeCell ref="AV132:AY132"/>
    <mergeCell ref="AZ132:BE132"/>
    <mergeCell ref="BF132:BK132"/>
    <mergeCell ref="BU110:CC111"/>
    <mergeCell ref="BL132:BT132"/>
    <mergeCell ref="BU132:CC132"/>
    <mergeCell ref="BL112:BT113"/>
    <mergeCell ref="BU112:CC113"/>
    <mergeCell ref="BL116:BT117"/>
    <mergeCell ref="BU116:CC117"/>
    <mergeCell ref="BL118:BT118"/>
    <mergeCell ref="BU118:CC118"/>
    <mergeCell ref="BL119:BT119"/>
    <mergeCell ref="CD112:CL113"/>
    <mergeCell ref="CM112:CU113"/>
    <mergeCell ref="A112:AU112"/>
    <mergeCell ref="AZ267:BE267"/>
    <mergeCell ref="BF267:BK267"/>
    <mergeCell ref="BL267:BT267"/>
    <mergeCell ref="A129:AU129"/>
    <mergeCell ref="AV129:AY131"/>
    <mergeCell ref="BL114:BT115"/>
    <mergeCell ref="BU114:CC115"/>
    <mergeCell ref="CD114:CL115"/>
    <mergeCell ref="CM114:CU115"/>
    <mergeCell ref="A114:AU114"/>
    <mergeCell ref="AV114:AY115"/>
    <mergeCell ref="AZ114:BE115"/>
    <mergeCell ref="BF114:BK115"/>
    <mergeCell ref="A115:AU115"/>
    <mergeCell ref="CD116:CL117"/>
    <mergeCell ref="CM116:CU117"/>
    <mergeCell ref="A116:AU116"/>
    <mergeCell ref="AV116:AY117"/>
    <mergeCell ref="AZ116:BE117"/>
    <mergeCell ref="BF116:BK117"/>
    <mergeCell ref="A117:AU117"/>
    <mergeCell ref="CD118:CL118"/>
    <mergeCell ref="CM118:CU118"/>
    <mergeCell ref="A118:AU118"/>
    <mergeCell ref="AV118:AY118"/>
    <mergeCell ref="AZ118:BE118"/>
    <mergeCell ref="BF118:BK118"/>
    <mergeCell ref="BU119:CC119"/>
    <mergeCell ref="CD119:CL119"/>
    <mergeCell ref="CM119:CU119"/>
    <mergeCell ref="A119:AU119"/>
    <mergeCell ref="AV119:AY119"/>
    <mergeCell ref="AZ119:BE119"/>
    <mergeCell ref="BF119:BK119"/>
    <mergeCell ref="BU120:CC122"/>
    <mergeCell ref="CD120:CL122"/>
    <mergeCell ref="CM120:CU122"/>
    <mergeCell ref="A120:AU120"/>
    <mergeCell ref="AV120:AY122"/>
    <mergeCell ref="AZ120:BE122"/>
    <mergeCell ref="BF120:BK122"/>
    <mergeCell ref="A122:AU122"/>
    <mergeCell ref="A121:AU121"/>
    <mergeCell ref="BL123:BT125"/>
    <mergeCell ref="BU123:CC125"/>
    <mergeCell ref="CD123:CL125"/>
    <mergeCell ref="CM123:CU125"/>
    <mergeCell ref="A123:AU123"/>
    <mergeCell ref="AV123:AY125"/>
    <mergeCell ref="AZ123:BE125"/>
    <mergeCell ref="BF123:BK125"/>
    <mergeCell ref="A125:AU125"/>
    <mergeCell ref="A124:AU124"/>
    <mergeCell ref="BL126:BT126"/>
    <mergeCell ref="BU126:CC126"/>
    <mergeCell ref="CD126:CL126"/>
    <mergeCell ref="CM126:CU126"/>
    <mergeCell ref="A126:AU126"/>
    <mergeCell ref="AV126:AY126"/>
    <mergeCell ref="AZ126:BE126"/>
    <mergeCell ref="BF126:BK126"/>
    <mergeCell ref="BL127:BT128"/>
    <mergeCell ref="BU127:CC128"/>
    <mergeCell ref="CD127:CL128"/>
    <mergeCell ref="CM127:CU128"/>
    <mergeCell ref="A127:AU127"/>
    <mergeCell ref="AV127:AY128"/>
    <mergeCell ref="AZ127:BE128"/>
    <mergeCell ref="BF127:BK128"/>
    <mergeCell ref="A128:AU128"/>
    <mergeCell ref="A267:AU267"/>
    <mergeCell ref="AV267:AY267"/>
    <mergeCell ref="BU136:CC136"/>
    <mergeCell ref="A164:AU164"/>
    <mergeCell ref="BU162:CC162"/>
    <mergeCell ref="BL164:BT165"/>
    <mergeCell ref="AV141:AY142"/>
    <mergeCell ref="AZ141:BE142"/>
    <mergeCell ref="BU164:CC165"/>
    <mergeCell ref="A165:AU165"/>
    <mergeCell ref="CM133:CU133"/>
    <mergeCell ref="A133:AU133"/>
    <mergeCell ref="AV133:AY133"/>
    <mergeCell ref="AZ133:BE133"/>
    <mergeCell ref="BF133:BK133"/>
    <mergeCell ref="A140:AU140"/>
    <mergeCell ref="A137:AU137"/>
    <mergeCell ref="CM134:CU135"/>
    <mergeCell ref="A134:AU134"/>
    <mergeCell ref="A136:AU136"/>
    <mergeCell ref="CM141:CU142"/>
    <mergeCell ref="CM145:CU145"/>
    <mergeCell ref="BU141:CC142"/>
    <mergeCell ref="BU143:CC143"/>
    <mergeCell ref="BF144:BK144"/>
    <mergeCell ref="BU156:CC156"/>
    <mergeCell ref="CD156:CL156"/>
    <mergeCell ref="CM156:CU156"/>
    <mergeCell ref="BL149:BT149"/>
    <mergeCell ref="CM149:CU149"/>
    <mergeCell ref="A156:AU156"/>
    <mergeCell ref="AV156:AY156"/>
    <mergeCell ref="AZ156:BE156"/>
    <mergeCell ref="BF156:BK156"/>
    <mergeCell ref="BL156:BT156"/>
    <mergeCell ref="BU157:CC158"/>
    <mergeCell ref="CD157:CL158"/>
    <mergeCell ref="CM157:CU158"/>
    <mergeCell ref="A157:AU157"/>
    <mergeCell ref="AV157:AY158"/>
    <mergeCell ref="AZ157:BE158"/>
    <mergeCell ref="BF157:BK158"/>
    <mergeCell ref="A158:AU158"/>
    <mergeCell ref="BL157:BT158"/>
    <mergeCell ref="BU159:CC159"/>
    <mergeCell ref="CD159:CL159"/>
    <mergeCell ref="CM159:CU159"/>
    <mergeCell ref="A159:AU159"/>
    <mergeCell ref="AV159:AY159"/>
    <mergeCell ref="AZ159:BE159"/>
    <mergeCell ref="BF159:BK159"/>
    <mergeCell ref="BL159:BT159"/>
    <mergeCell ref="CD160:CL161"/>
    <mergeCell ref="CM160:CU161"/>
    <mergeCell ref="A160:AU160"/>
    <mergeCell ref="AV160:AY161"/>
    <mergeCell ref="AZ160:BE161"/>
    <mergeCell ref="BF160:BK161"/>
    <mergeCell ref="A161:AU161"/>
    <mergeCell ref="BL160:BT161"/>
    <mergeCell ref="BU160:CC161"/>
    <mergeCell ref="CM166:CU166"/>
    <mergeCell ref="A166:AU166"/>
    <mergeCell ref="AV166:AY166"/>
    <mergeCell ref="AZ166:BE166"/>
    <mergeCell ref="BF166:BK166"/>
    <mergeCell ref="BL166:BT166"/>
    <mergeCell ref="BU169:CC169"/>
    <mergeCell ref="AV169:AY169"/>
    <mergeCell ref="CM167:CU168"/>
    <mergeCell ref="A167:AU167"/>
    <mergeCell ref="AV167:AY168"/>
    <mergeCell ref="AZ167:BE168"/>
    <mergeCell ref="BF167:BK168"/>
    <mergeCell ref="A168:AU168"/>
    <mergeCell ref="CD167:CL168"/>
    <mergeCell ref="CM169:CU169"/>
    <mergeCell ref="A266:AU266"/>
    <mergeCell ref="AV262:AY264"/>
    <mergeCell ref="A264:AU264"/>
    <mergeCell ref="A262:AU262"/>
    <mergeCell ref="A263:AU263"/>
    <mergeCell ref="AZ263:BE263"/>
    <mergeCell ref="AZ264:BE264"/>
    <mergeCell ref="A265:AU265"/>
    <mergeCell ref="AV265:AY266"/>
    <mergeCell ref="AZ265:BE266"/>
    <mergeCell ref="BL170:BT171"/>
    <mergeCell ref="BU170:CC171"/>
    <mergeCell ref="CD170:CL171"/>
    <mergeCell ref="A170:AU170"/>
    <mergeCell ref="AV170:AY171"/>
    <mergeCell ref="AZ170:BE171"/>
    <mergeCell ref="CM265:CU266"/>
    <mergeCell ref="BU260:CC261"/>
    <mergeCell ref="CD260:CL261"/>
    <mergeCell ref="CM260:CU261"/>
    <mergeCell ref="BU263:CC263"/>
    <mergeCell ref="CD263:CL263"/>
    <mergeCell ref="CD264:CL264"/>
    <mergeCell ref="CM263:CU263"/>
    <mergeCell ref="CM264:CU264"/>
    <mergeCell ref="BU264:CC264"/>
    <mergeCell ref="A68:AU68"/>
    <mergeCell ref="A172:AU172"/>
    <mergeCell ref="A131:AU131"/>
    <mergeCell ref="A171:AU171"/>
    <mergeCell ref="A145:AU145"/>
    <mergeCell ref="A69:AU69"/>
    <mergeCell ref="A169:AU169"/>
    <mergeCell ref="A162:AU162"/>
    <mergeCell ref="A70:AU70"/>
    <mergeCell ref="A71:AU71"/>
    <mergeCell ref="BU268:CC269"/>
    <mergeCell ref="CD268:CL269"/>
    <mergeCell ref="CM268:CU269"/>
    <mergeCell ref="A268:AU268"/>
    <mergeCell ref="AV268:AY269"/>
    <mergeCell ref="AZ268:BE269"/>
    <mergeCell ref="BF268:BK269"/>
    <mergeCell ref="A269:AU269"/>
    <mergeCell ref="BL268:BT269"/>
    <mergeCell ref="BL270:BT270"/>
    <mergeCell ref="BU270:CC270"/>
    <mergeCell ref="CD270:CL270"/>
    <mergeCell ref="CM270:CU270"/>
    <mergeCell ref="A270:AU270"/>
    <mergeCell ref="AV270:AY270"/>
    <mergeCell ref="AZ270:BE270"/>
    <mergeCell ref="BF270:BK270"/>
    <mergeCell ref="BL271:BT271"/>
    <mergeCell ref="BU271:CC271"/>
    <mergeCell ref="CD271:CL271"/>
    <mergeCell ref="CM271:CU271"/>
    <mergeCell ref="A271:AU271"/>
    <mergeCell ref="AV271:AY271"/>
    <mergeCell ref="AZ271:BE271"/>
    <mergeCell ref="BF271:BK271"/>
    <mergeCell ref="BL272:BT272"/>
    <mergeCell ref="BU272:CC272"/>
    <mergeCell ref="CD272:CL272"/>
    <mergeCell ref="CM272:CU272"/>
    <mergeCell ref="A272:AU272"/>
    <mergeCell ref="AV272:AY272"/>
    <mergeCell ref="AZ272:BE272"/>
    <mergeCell ref="BF272:BK272"/>
    <mergeCell ref="BU273:CC274"/>
    <mergeCell ref="CD273:CL274"/>
    <mergeCell ref="CM273:CU274"/>
    <mergeCell ref="A273:AU273"/>
    <mergeCell ref="AV273:AY274"/>
    <mergeCell ref="AZ273:BE274"/>
    <mergeCell ref="BF273:BK274"/>
    <mergeCell ref="A274:AU274"/>
    <mergeCell ref="BL273:BT274"/>
    <mergeCell ref="A282:BI282"/>
    <mergeCell ref="A283:CU283"/>
    <mergeCell ref="CD275:CL275"/>
    <mergeCell ref="CM275:CU275"/>
    <mergeCell ref="A275:AU275"/>
    <mergeCell ref="AV275:AY275"/>
    <mergeCell ref="AZ275:BE275"/>
    <mergeCell ref="BF275:BK275"/>
    <mergeCell ref="A285:CU287"/>
    <mergeCell ref="A296:CU298"/>
    <mergeCell ref="A293:CU294"/>
    <mergeCell ref="A290:CU292"/>
    <mergeCell ref="A288:CU289"/>
    <mergeCell ref="BL275:BT275"/>
    <mergeCell ref="BU275:CC275"/>
    <mergeCell ref="A281:BE281"/>
    <mergeCell ref="A280:BO280"/>
    <mergeCell ref="A284:CU284"/>
    <mergeCell ref="AV110:AY111"/>
    <mergeCell ref="A73:AU73"/>
    <mergeCell ref="AV73:AY74"/>
    <mergeCell ref="A74:AU74"/>
    <mergeCell ref="A111:AU111"/>
    <mergeCell ref="A113:AU113"/>
    <mergeCell ref="AV90:AY90"/>
    <mergeCell ref="A77:AU77"/>
    <mergeCell ref="A79:AU79"/>
    <mergeCell ref="A81:AU81"/>
    <mergeCell ref="BL265:BT266"/>
    <mergeCell ref="BU265:CC266"/>
    <mergeCell ref="CD246:CL246"/>
    <mergeCell ref="CD265:CL266"/>
    <mergeCell ref="AZ254:BE254"/>
    <mergeCell ref="CD248:CL248"/>
    <mergeCell ref="AZ253:BE253"/>
    <mergeCell ref="BU246:CC246"/>
    <mergeCell ref="BF265:BK266"/>
    <mergeCell ref="BF263:BK263"/>
    <mergeCell ref="CM129:CU131"/>
    <mergeCell ref="AZ129:BE131"/>
    <mergeCell ref="CM174:CU174"/>
    <mergeCell ref="CD172:CL173"/>
    <mergeCell ref="CM172:CU173"/>
    <mergeCell ref="CM132:CU132"/>
    <mergeCell ref="AZ172:BE173"/>
    <mergeCell ref="BF129:BK131"/>
    <mergeCell ref="CM170:CU171"/>
    <mergeCell ref="CD132:CL132"/>
    <mergeCell ref="AV260:AY261"/>
    <mergeCell ref="A240:AU240"/>
    <mergeCell ref="A239:AU239"/>
    <mergeCell ref="A181:AU181"/>
    <mergeCell ref="A260:AU260"/>
    <mergeCell ref="BU234:CC234"/>
    <mergeCell ref="BF234:BK234"/>
    <mergeCell ref="BU182:CC182"/>
    <mergeCell ref="AZ260:BE261"/>
    <mergeCell ref="BF260:BK261"/>
    <mergeCell ref="AZ237:BE237"/>
    <mergeCell ref="A175:AU175"/>
    <mergeCell ref="AV174:AY174"/>
    <mergeCell ref="A234:AU234"/>
    <mergeCell ref="A183:AU183"/>
    <mergeCell ref="A261:AU261"/>
    <mergeCell ref="A258:AU258"/>
    <mergeCell ref="A245:AU245"/>
    <mergeCell ref="A226:AU226"/>
    <mergeCell ref="A179:AU179"/>
    <mergeCell ref="A178:AU178"/>
    <mergeCell ref="A208:AU208"/>
    <mergeCell ref="A209:AU209"/>
    <mergeCell ref="A225:AU225"/>
    <mergeCell ref="AV172:AY173"/>
    <mergeCell ref="A174:AU174"/>
    <mergeCell ref="A173:AU173"/>
    <mergeCell ref="A184:AU184"/>
    <mergeCell ref="BU188:CC188"/>
    <mergeCell ref="BL199:BT199"/>
    <mergeCell ref="AZ136:BE136"/>
    <mergeCell ref="BF136:BK136"/>
    <mergeCell ref="AZ169:BE169"/>
    <mergeCell ref="BF169:BK169"/>
    <mergeCell ref="BL183:BT183"/>
    <mergeCell ref="AZ149:BE149"/>
    <mergeCell ref="AZ148:BE148"/>
    <mergeCell ref="AZ187:BE187"/>
    <mergeCell ref="BL172:BT173"/>
    <mergeCell ref="BU172:CC173"/>
    <mergeCell ref="AZ178:BE178"/>
    <mergeCell ref="BF178:BK178"/>
    <mergeCell ref="AZ107:BE107"/>
    <mergeCell ref="BU177:CC177"/>
    <mergeCell ref="BU178:CC178"/>
    <mergeCell ref="AZ174:BE174"/>
    <mergeCell ref="BF174:BK174"/>
    <mergeCell ref="BL178:BT178"/>
    <mergeCell ref="BL106:BT106"/>
    <mergeCell ref="BF170:BK171"/>
    <mergeCell ref="BU166:CC166"/>
    <mergeCell ref="BU167:CC168"/>
    <mergeCell ref="BL169:BT169"/>
    <mergeCell ref="A2:AS2"/>
    <mergeCell ref="A4:Y4"/>
    <mergeCell ref="BF41:BK41"/>
    <mergeCell ref="BU94:CC95"/>
    <mergeCell ref="BL102:BT102"/>
    <mergeCell ref="CD72:CL72"/>
    <mergeCell ref="A48:AU48"/>
    <mergeCell ref="AV72:AY72"/>
    <mergeCell ref="AZ72:BE72"/>
    <mergeCell ref="BF72:BK72"/>
    <mergeCell ref="BL72:BT72"/>
    <mergeCell ref="BF63:BK63"/>
    <mergeCell ref="A54:AU54"/>
    <mergeCell ref="A66:AU66"/>
    <mergeCell ref="A72:AU72"/>
    <mergeCell ref="BL228:BT228"/>
    <mergeCell ref="CD199:CL199"/>
    <mergeCell ref="AZ226:BE226"/>
    <mergeCell ref="BF202:BK202"/>
    <mergeCell ref="BL202:BT202"/>
    <mergeCell ref="BU202:CC202"/>
    <mergeCell ref="BF209:BK209"/>
    <mergeCell ref="AZ199:BE199"/>
    <mergeCell ref="AZ224:BE224"/>
    <mergeCell ref="AZ223:BE223"/>
    <mergeCell ref="CD129:CL131"/>
    <mergeCell ref="BF172:BK173"/>
    <mergeCell ref="CD169:CL169"/>
    <mergeCell ref="CD166:CL166"/>
    <mergeCell ref="BF240:BK240"/>
    <mergeCell ref="BL240:BT240"/>
    <mergeCell ref="BU199:CC199"/>
    <mergeCell ref="BF192:BK192"/>
    <mergeCell ref="CD189:CL189"/>
    <mergeCell ref="BL167:BT168"/>
    <mergeCell ref="BU237:CC237"/>
    <mergeCell ref="BU240:CC240"/>
    <mergeCell ref="BF231:BK231"/>
    <mergeCell ref="BL231:BT231"/>
    <mergeCell ref="BU231:CC231"/>
    <mergeCell ref="BL220:BT220"/>
    <mergeCell ref="BL225:BT225"/>
    <mergeCell ref="BU225:CC225"/>
    <mergeCell ref="BF238:BK238"/>
    <mergeCell ref="BU238:CC238"/>
    <mergeCell ref="BU201:CC201"/>
    <mergeCell ref="BF206:BK206"/>
    <mergeCell ref="BL204:BT204"/>
    <mergeCell ref="BF199:BK199"/>
    <mergeCell ref="BF201:BK201"/>
    <mergeCell ref="BL208:BT208"/>
    <mergeCell ref="BF204:BK204"/>
    <mergeCell ref="BF205:BK205"/>
    <mergeCell ref="BF208:BK208"/>
    <mergeCell ref="BF203:BK203"/>
    <mergeCell ref="CD202:CL202"/>
    <mergeCell ref="CD224:CL224"/>
    <mergeCell ref="BU218:CC218"/>
    <mergeCell ref="CD221:CL221"/>
    <mergeCell ref="CD212:CL212"/>
    <mergeCell ref="BU212:CC212"/>
    <mergeCell ref="BU216:CC216"/>
    <mergeCell ref="CD216:CL216"/>
    <mergeCell ref="CD208:CL208"/>
    <mergeCell ref="CD206:CL206"/>
    <mergeCell ref="BU106:CC106"/>
    <mergeCell ref="CD235:CL235"/>
    <mergeCell ref="CD233:CL233"/>
    <mergeCell ref="BL234:BT234"/>
    <mergeCell ref="BL174:BT174"/>
    <mergeCell ref="BU174:CC174"/>
    <mergeCell ref="CD107:CL107"/>
    <mergeCell ref="BU107:CC107"/>
    <mergeCell ref="BU228:CC228"/>
    <mergeCell ref="BU221:CC221"/>
    <mergeCell ref="CD98:CL99"/>
    <mergeCell ref="CD102:CL102"/>
    <mergeCell ref="CD174:CL174"/>
    <mergeCell ref="BL227:BT227"/>
    <mergeCell ref="BU226:CC226"/>
    <mergeCell ref="CD223:CL223"/>
    <mergeCell ref="BL221:BT221"/>
    <mergeCell ref="BL222:BT222"/>
    <mergeCell ref="CD176:CL176"/>
    <mergeCell ref="CD201:CL201"/>
    <mergeCell ref="A256:AU256"/>
    <mergeCell ref="AZ256:BE256"/>
    <mergeCell ref="BF256:BK256"/>
    <mergeCell ref="BL256:BT256"/>
    <mergeCell ref="AZ252:BE252"/>
    <mergeCell ref="AZ179:BE179"/>
    <mergeCell ref="BF179:BK179"/>
    <mergeCell ref="BL179:BT179"/>
    <mergeCell ref="BL235:BT235"/>
    <mergeCell ref="BF222:BK222"/>
    <mergeCell ref="CD267:CL267"/>
    <mergeCell ref="BU227:CC227"/>
    <mergeCell ref="BF226:BK226"/>
    <mergeCell ref="BL226:BT226"/>
    <mergeCell ref="BF227:BK227"/>
    <mergeCell ref="CM267:CU267"/>
    <mergeCell ref="BL260:BT261"/>
    <mergeCell ref="CM175:CU258"/>
    <mergeCell ref="CD258:CL258"/>
    <mergeCell ref="BL264:BT264"/>
    <mergeCell ref="AZ207:BE207"/>
    <mergeCell ref="BF207:BK207"/>
    <mergeCell ref="BL263:BT263"/>
    <mergeCell ref="CD256:CL256"/>
    <mergeCell ref="BU256:CC256"/>
    <mergeCell ref="BL207:BT207"/>
    <mergeCell ref="BL236:BT236"/>
    <mergeCell ref="CD230:CL230"/>
    <mergeCell ref="AZ251:BE251"/>
    <mergeCell ref="BL254:BT254"/>
    <mergeCell ref="BL230:BT230"/>
    <mergeCell ref="BL238:BT238"/>
    <mergeCell ref="AZ243:BE243"/>
    <mergeCell ref="BF243:BK243"/>
    <mergeCell ref="BL243:BT243"/>
    <mergeCell ref="AZ246:BE246"/>
    <mergeCell ref="BF246:BK246"/>
    <mergeCell ref="BL246:BT246"/>
    <mergeCell ref="BF230:BK230"/>
    <mergeCell ref="AZ238:BE238"/>
    <mergeCell ref="CD179:CL179"/>
    <mergeCell ref="CD222:CL222"/>
    <mergeCell ref="CD149:CL149"/>
    <mergeCell ref="BU189:CC189"/>
    <mergeCell ref="BU179:CC179"/>
    <mergeCell ref="BL176:BT176"/>
    <mergeCell ref="BU176:CC176"/>
    <mergeCell ref="CD200:CL200"/>
    <mergeCell ref="BL206:BT206"/>
    <mergeCell ref="BU215:CC215"/>
    <mergeCell ref="CZ76:CZ77"/>
    <mergeCell ref="CX47:CX48"/>
    <mergeCell ref="CX74:CX75"/>
    <mergeCell ref="CX168:CX169"/>
    <mergeCell ref="CX171:CX172"/>
    <mergeCell ref="CX94:CX95"/>
    <mergeCell ref="CZ115:CZ116"/>
    <mergeCell ref="CY74:CY75"/>
    <mergeCell ref="CZ74:CZ75"/>
    <mergeCell ref="CX54:CX55"/>
    <mergeCell ref="CX76:CX77"/>
    <mergeCell ref="CY76:CY77"/>
    <mergeCell ref="CX124:CX125"/>
    <mergeCell ref="CY124:CY125"/>
    <mergeCell ref="CY94:CY95"/>
    <mergeCell ref="CZ142:CZ144"/>
    <mergeCell ref="CZ100:CZ102"/>
    <mergeCell ref="CY115:CY116"/>
    <mergeCell ref="CX100:CX102"/>
    <mergeCell ref="CZ124:CZ125"/>
    <mergeCell ref="CX104:CX106"/>
    <mergeCell ref="CZ119:CZ120"/>
    <mergeCell ref="CY161:CY162"/>
    <mergeCell ref="CZ161:CZ162"/>
    <mergeCell ref="CY104:CY106"/>
    <mergeCell ref="CX115:CX116"/>
    <mergeCell ref="CY119:CY120"/>
    <mergeCell ref="CX126:CX128"/>
    <mergeCell ref="CY126:CY128"/>
    <mergeCell ref="CZ126:CZ128"/>
    <mergeCell ref="CX142:CX144"/>
    <mergeCell ref="CY142:CY144"/>
    <mergeCell ref="CX121:CX122"/>
    <mergeCell ref="CY121:CY122"/>
    <mergeCell ref="CZ121:CZ122"/>
    <mergeCell ref="DA33:DB33"/>
    <mergeCell ref="CX38:CX39"/>
    <mergeCell ref="CY38:CY39"/>
    <mergeCell ref="CZ38:CZ39"/>
    <mergeCell ref="CX42:CX45"/>
    <mergeCell ref="CZ42:CZ45"/>
    <mergeCell ref="DA42:DA45"/>
    <mergeCell ref="DB42:DB45"/>
    <mergeCell ref="CY42:CY44"/>
    <mergeCell ref="CY47:CY48"/>
    <mergeCell ref="CZ47:CZ48"/>
    <mergeCell ref="CX51:CX52"/>
    <mergeCell ref="CY51:CY52"/>
    <mergeCell ref="CZ51:CZ52"/>
    <mergeCell ref="CY54:CY55"/>
    <mergeCell ref="CZ94:CZ95"/>
    <mergeCell ref="CX175:CX176"/>
    <mergeCell ref="CY175:CY176"/>
    <mergeCell ref="CX179:CX180"/>
    <mergeCell ref="CY179:CY180"/>
    <mergeCell ref="CX117:CX118"/>
    <mergeCell ref="CY117:CY118"/>
    <mergeCell ref="CZ117:CZ118"/>
    <mergeCell ref="CX119:CX120"/>
    <mergeCell ref="CY171:CY172"/>
    <mergeCell ref="CX191:CX192"/>
    <mergeCell ref="CY191:CY192"/>
    <mergeCell ref="CZ191:CZ192"/>
    <mergeCell ref="CX149:CX150"/>
    <mergeCell ref="CY149:CY150"/>
    <mergeCell ref="CZ149:CZ150"/>
    <mergeCell ref="CZ171:CZ172"/>
    <mergeCell ref="CX161:CX162"/>
    <mergeCell ref="CY168:CY169"/>
    <mergeCell ref="CZ168:CZ169"/>
    <mergeCell ref="CZ307:CZ308"/>
    <mergeCell ref="CX302:CX304"/>
    <mergeCell ref="CY193:CY194"/>
    <mergeCell ref="CX300:CX301"/>
    <mergeCell ref="CY300:CY301"/>
    <mergeCell ref="CZ300:CZ301"/>
    <mergeCell ref="CX193:CX194"/>
    <mergeCell ref="CD234:CL234"/>
    <mergeCell ref="CD227:CL227"/>
    <mergeCell ref="BU230:CC230"/>
    <mergeCell ref="CY302:CY304"/>
    <mergeCell ref="CZ302:CZ304"/>
    <mergeCell ref="CX315:CX316"/>
    <mergeCell ref="CY315:CY316"/>
    <mergeCell ref="CZ315:CZ316"/>
    <mergeCell ref="CX307:CX308"/>
    <mergeCell ref="CY307:CY308"/>
    <mergeCell ref="CD249:CL249"/>
    <mergeCell ref="BF264:BK264"/>
    <mergeCell ref="BF251:BK251"/>
    <mergeCell ref="BL257:BT257"/>
    <mergeCell ref="BU257:CC257"/>
    <mergeCell ref="CD257:CL257"/>
    <mergeCell ref="BF254:BK254"/>
    <mergeCell ref="BL252:BT252"/>
    <mergeCell ref="BU250:CC250"/>
    <mergeCell ref="BF253:BK253"/>
    <mergeCell ref="BL209:BT209"/>
    <mergeCell ref="AZ234:BE234"/>
    <mergeCell ref="AZ241:BE241"/>
    <mergeCell ref="BF241:BK241"/>
    <mergeCell ref="BL241:BT241"/>
    <mergeCell ref="AZ227:BE227"/>
    <mergeCell ref="BF228:BK228"/>
    <mergeCell ref="AZ228:BE228"/>
    <mergeCell ref="AZ216:BE216"/>
    <mergeCell ref="BF216:BK216"/>
    <mergeCell ref="BF196:BK196"/>
    <mergeCell ref="BF197:BK197"/>
    <mergeCell ref="BL196:BT196"/>
    <mergeCell ref="BL197:BT197"/>
    <mergeCell ref="BL213:BT213"/>
    <mergeCell ref="BU213:CC213"/>
    <mergeCell ref="BL201:BT201"/>
    <mergeCell ref="BU208:CC208"/>
    <mergeCell ref="BU200:CC200"/>
    <mergeCell ref="BU209:CC209"/>
    <mergeCell ref="CD177:CL177"/>
    <mergeCell ref="BU243:CC243"/>
    <mergeCell ref="CD243:CL243"/>
    <mergeCell ref="AZ198:BE198"/>
    <mergeCell ref="BF198:BK198"/>
    <mergeCell ref="BL198:BT198"/>
    <mergeCell ref="AZ230:BE230"/>
    <mergeCell ref="AZ222:BE222"/>
    <mergeCell ref="BU222:CC222"/>
    <mergeCell ref="BU235:CC235"/>
    <mergeCell ref="AZ93:BE93"/>
    <mergeCell ref="BF93:BK93"/>
    <mergeCell ref="BL93:BT93"/>
    <mergeCell ref="AZ177:BE177"/>
    <mergeCell ref="BF177:BK177"/>
    <mergeCell ref="BL177:BT177"/>
    <mergeCell ref="AZ176:BE176"/>
    <mergeCell ref="BF176:BK176"/>
    <mergeCell ref="BL107:BT107"/>
    <mergeCell ref="BL134:BT135"/>
  </mergeCells>
  <printOptions/>
  <pageMargins left="0.7874015748031497" right="0.7874015748031497" top="1.3779527559055118" bottom="0.3937007874015748" header="1.1811023622047245" footer="0"/>
  <pageSetup firstPageNumber="1" useFirstPageNumber="1" fitToHeight="0" fitToWidth="1" horizontalDpi="600" verticalDpi="600" orientation="landscape" paperSize="9" scale="67" r:id="rId3"/>
  <headerFooter differentFirst="1" alignWithMargins="0">
    <oddHeader>&amp;C&amp;P</oddHeader>
  </headerFooter>
  <rowBreaks count="4" manualBreakCount="4">
    <brk id="101" max="100" man="1"/>
    <brk id="149" max="100" man="1"/>
    <brk id="202" max="100" man="1"/>
    <brk id="252" max="100" man="1"/>
  </rowBreaks>
  <legacyDrawing r:id="rId2"/>
</worksheet>
</file>

<file path=xl/worksheets/sheet2.xml><?xml version="1.0" encoding="utf-8"?>
<worksheet xmlns="http://schemas.openxmlformats.org/spreadsheetml/2006/main" xmlns:r="http://schemas.openxmlformats.org/officeDocument/2006/relationships">
  <sheetPr>
    <tabColor indexed="48"/>
    <pageSetUpPr fitToPage="1"/>
  </sheetPr>
  <dimension ref="A1:DB81"/>
  <sheetViews>
    <sheetView view="pageBreakPreview" zoomScaleSheetLayoutView="100" zoomScalePageLayoutView="75" workbookViewId="0" topLeftCell="A7">
      <selection activeCell="CQ78" sqref="CQ78"/>
    </sheetView>
  </sheetViews>
  <sheetFormatPr defaultColWidth="1.37890625" defaultRowHeight="12.75"/>
  <cols>
    <col min="1" max="45" width="1.37890625" style="3" customWidth="1"/>
    <col min="46" max="46" width="0.74609375" style="3" customWidth="1"/>
    <col min="47" max="47" width="0.37109375" style="3" hidden="1" customWidth="1"/>
    <col min="48" max="50" width="1.37890625" style="3" hidden="1" customWidth="1"/>
    <col min="51" max="51" width="0.2421875" style="3" customWidth="1"/>
    <col min="52" max="54" width="1.37890625" style="3" hidden="1" customWidth="1"/>
    <col min="55" max="55" width="14.375" style="3" customWidth="1"/>
    <col min="56" max="72" width="1.37890625" style="3" customWidth="1"/>
    <col min="73" max="74" width="5.875" style="3" customWidth="1"/>
    <col min="75" max="79" width="1.37890625" style="3" customWidth="1"/>
    <col min="80" max="16384" width="1.37890625" style="3" customWidth="1"/>
  </cols>
  <sheetData>
    <row r="1" spans="1:106" ht="12.75" customHeight="1">
      <c r="A1" s="377" t="s">
        <v>175</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row>
    <row r="3" spans="1:106" s="2" customFormat="1" ht="12" customHeight="1">
      <c r="A3" s="472" t="s">
        <v>162</v>
      </c>
      <c r="B3" s="472"/>
      <c r="C3" s="472"/>
      <c r="D3" s="472"/>
      <c r="E3" s="473"/>
      <c r="F3" s="472" t="s">
        <v>43</v>
      </c>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3"/>
      <c r="BD3" s="474" t="s">
        <v>256</v>
      </c>
      <c r="BE3" s="472"/>
      <c r="BF3" s="472"/>
      <c r="BG3" s="472"/>
      <c r="BH3" s="472"/>
      <c r="BI3" s="473"/>
      <c r="BJ3" s="474" t="s">
        <v>166</v>
      </c>
      <c r="BK3" s="472"/>
      <c r="BL3" s="472"/>
      <c r="BM3" s="472"/>
      <c r="BN3" s="472"/>
      <c r="BO3" s="473"/>
      <c r="BP3" s="459" t="s">
        <v>295</v>
      </c>
      <c r="BQ3" s="460"/>
      <c r="BR3" s="460"/>
      <c r="BS3" s="460"/>
      <c r="BT3" s="460"/>
      <c r="BU3" s="461"/>
      <c r="BV3" s="420" t="s">
        <v>445</v>
      </c>
      <c r="BW3" s="475" t="s">
        <v>33</v>
      </c>
      <c r="BX3" s="436"/>
      <c r="BY3" s="436"/>
      <c r="BZ3" s="436"/>
      <c r="CA3" s="436"/>
      <c r="CB3" s="436"/>
      <c r="CC3" s="436"/>
      <c r="CD3" s="436"/>
      <c r="CE3" s="436"/>
      <c r="CF3" s="436"/>
      <c r="CG3" s="436"/>
      <c r="CH3" s="436"/>
      <c r="CI3" s="436"/>
      <c r="CJ3" s="436"/>
      <c r="CK3" s="436"/>
      <c r="CL3" s="436"/>
      <c r="CM3" s="436"/>
      <c r="CN3" s="436"/>
      <c r="CO3" s="436"/>
      <c r="CP3" s="436"/>
      <c r="CQ3" s="436"/>
      <c r="CR3" s="436"/>
      <c r="CS3" s="436"/>
      <c r="CT3" s="436"/>
      <c r="CU3" s="436"/>
      <c r="CV3" s="436"/>
      <c r="CW3" s="436"/>
      <c r="CX3" s="436"/>
      <c r="CY3" s="436"/>
      <c r="CZ3" s="436"/>
      <c r="DA3" s="436"/>
      <c r="DB3" s="436"/>
    </row>
    <row r="4" spans="1:106" s="2" customFormat="1" ht="12" customHeight="1">
      <c r="A4" s="439" t="s">
        <v>163</v>
      </c>
      <c r="B4" s="439"/>
      <c r="C4" s="439"/>
      <c r="D4" s="439"/>
      <c r="E4" s="440"/>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40"/>
      <c r="BD4" s="457" t="s">
        <v>164</v>
      </c>
      <c r="BE4" s="439"/>
      <c r="BF4" s="439"/>
      <c r="BG4" s="439"/>
      <c r="BH4" s="439"/>
      <c r="BI4" s="440"/>
      <c r="BJ4" s="457" t="s">
        <v>167</v>
      </c>
      <c r="BK4" s="439"/>
      <c r="BL4" s="439"/>
      <c r="BM4" s="439"/>
      <c r="BN4" s="439"/>
      <c r="BO4" s="440"/>
      <c r="BP4" s="462"/>
      <c r="BQ4" s="463"/>
      <c r="BR4" s="463"/>
      <c r="BS4" s="463"/>
      <c r="BT4" s="463"/>
      <c r="BU4" s="464"/>
      <c r="BV4" s="421"/>
      <c r="BW4" s="457" t="s">
        <v>384</v>
      </c>
      <c r="BX4" s="439"/>
      <c r="BY4" s="439"/>
      <c r="BZ4" s="439"/>
      <c r="CA4" s="439"/>
      <c r="CB4" s="439"/>
      <c r="CC4" s="439"/>
      <c r="CD4" s="440"/>
      <c r="CE4" s="457" t="s">
        <v>424</v>
      </c>
      <c r="CF4" s="439"/>
      <c r="CG4" s="439"/>
      <c r="CH4" s="439"/>
      <c r="CI4" s="439"/>
      <c r="CJ4" s="439"/>
      <c r="CK4" s="439"/>
      <c r="CL4" s="440"/>
      <c r="CM4" s="457" t="s">
        <v>478</v>
      </c>
      <c r="CN4" s="439"/>
      <c r="CO4" s="439"/>
      <c r="CP4" s="439"/>
      <c r="CQ4" s="439"/>
      <c r="CR4" s="439"/>
      <c r="CS4" s="439"/>
      <c r="CT4" s="440"/>
      <c r="CU4" s="457" t="s">
        <v>263</v>
      </c>
      <c r="CV4" s="439"/>
      <c r="CW4" s="439"/>
      <c r="CX4" s="439"/>
      <c r="CY4" s="439"/>
      <c r="CZ4" s="439"/>
      <c r="DA4" s="439"/>
      <c r="DB4" s="439"/>
    </row>
    <row r="5" spans="1:106" s="2" customFormat="1" ht="12" customHeight="1">
      <c r="A5" s="439"/>
      <c r="B5" s="439"/>
      <c r="C5" s="439"/>
      <c r="D5" s="439"/>
      <c r="E5" s="440"/>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40"/>
      <c r="BD5" s="457"/>
      <c r="BE5" s="439"/>
      <c r="BF5" s="439"/>
      <c r="BG5" s="439"/>
      <c r="BH5" s="439"/>
      <c r="BI5" s="440"/>
      <c r="BJ5" s="457" t="s">
        <v>168</v>
      </c>
      <c r="BK5" s="439"/>
      <c r="BL5" s="439"/>
      <c r="BM5" s="439"/>
      <c r="BN5" s="439"/>
      <c r="BO5" s="440"/>
      <c r="BP5" s="462"/>
      <c r="BQ5" s="463"/>
      <c r="BR5" s="463"/>
      <c r="BS5" s="463"/>
      <c r="BT5" s="463"/>
      <c r="BU5" s="464"/>
      <c r="BV5" s="421"/>
      <c r="BW5" s="457" t="s">
        <v>169</v>
      </c>
      <c r="BX5" s="439"/>
      <c r="BY5" s="439"/>
      <c r="BZ5" s="439"/>
      <c r="CA5" s="439"/>
      <c r="CB5" s="439"/>
      <c r="CC5" s="439"/>
      <c r="CD5" s="440"/>
      <c r="CE5" s="457" t="s">
        <v>171</v>
      </c>
      <c r="CF5" s="439"/>
      <c r="CG5" s="439"/>
      <c r="CH5" s="439"/>
      <c r="CI5" s="439"/>
      <c r="CJ5" s="439"/>
      <c r="CK5" s="439"/>
      <c r="CL5" s="440"/>
      <c r="CM5" s="457" t="s">
        <v>174</v>
      </c>
      <c r="CN5" s="439"/>
      <c r="CO5" s="439"/>
      <c r="CP5" s="439"/>
      <c r="CQ5" s="439"/>
      <c r="CR5" s="439"/>
      <c r="CS5" s="439"/>
      <c r="CT5" s="440"/>
      <c r="CU5" s="457" t="s">
        <v>42</v>
      </c>
      <c r="CV5" s="439"/>
      <c r="CW5" s="439"/>
      <c r="CX5" s="439"/>
      <c r="CY5" s="439"/>
      <c r="CZ5" s="439"/>
      <c r="DA5" s="439"/>
      <c r="DB5" s="439"/>
    </row>
    <row r="6" spans="1:106" s="2" customFormat="1" ht="12" customHeight="1">
      <c r="A6" s="439"/>
      <c r="B6" s="439"/>
      <c r="C6" s="439"/>
      <c r="D6" s="439"/>
      <c r="E6" s="440"/>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40"/>
      <c r="BD6" s="457"/>
      <c r="BE6" s="439"/>
      <c r="BF6" s="439"/>
      <c r="BG6" s="439"/>
      <c r="BH6" s="439"/>
      <c r="BI6" s="440"/>
      <c r="BJ6" s="457"/>
      <c r="BK6" s="439"/>
      <c r="BL6" s="439"/>
      <c r="BM6" s="439"/>
      <c r="BN6" s="439"/>
      <c r="BO6" s="440"/>
      <c r="BP6" s="462"/>
      <c r="BQ6" s="463"/>
      <c r="BR6" s="463"/>
      <c r="BS6" s="463"/>
      <c r="BT6" s="463"/>
      <c r="BU6" s="464"/>
      <c r="BV6" s="421"/>
      <c r="BW6" s="457" t="s">
        <v>170</v>
      </c>
      <c r="BX6" s="439"/>
      <c r="BY6" s="439"/>
      <c r="BZ6" s="439"/>
      <c r="CA6" s="439"/>
      <c r="CB6" s="439"/>
      <c r="CC6" s="439"/>
      <c r="CD6" s="440"/>
      <c r="CE6" s="457" t="s">
        <v>39</v>
      </c>
      <c r="CF6" s="439"/>
      <c r="CG6" s="439"/>
      <c r="CH6" s="439"/>
      <c r="CI6" s="439"/>
      <c r="CJ6" s="439"/>
      <c r="CK6" s="439"/>
      <c r="CL6" s="440"/>
      <c r="CM6" s="457" t="s">
        <v>39</v>
      </c>
      <c r="CN6" s="439"/>
      <c r="CO6" s="439"/>
      <c r="CP6" s="439"/>
      <c r="CQ6" s="439"/>
      <c r="CR6" s="439"/>
      <c r="CS6" s="439"/>
      <c r="CT6" s="440"/>
      <c r="CU6" s="457" t="s">
        <v>39</v>
      </c>
      <c r="CV6" s="439"/>
      <c r="CW6" s="439"/>
      <c r="CX6" s="439"/>
      <c r="CY6" s="439"/>
      <c r="CZ6" s="439"/>
      <c r="DA6" s="439"/>
      <c r="DB6" s="439"/>
    </row>
    <row r="7" spans="1:106" s="2" customFormat="1" ht="27.75" customHeight="1">
      <c r="A7" s="434"/>
      <c r="B7" s="434"/>
      <c r="C7" s="434"/>
      <c r="D7" s="434"/>
      <c r="E7" s="435"/>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40"/>
      <c r="BD7" s="457"/>
      <c r="BE7" s="439"/>
      <c r="BF7" s="439"/>
      <c r="BG7" s="439"/>
      <c r="BH7" s="439"/>
      <c r="BI7" s="440"/>
      <c r="BJ7" s="457"/>
      <c r="BK7" s="439"/>
      <c r="BL7" s="439"/>
      <c r="BM7" s="439"/>
      <c r="BN7" s="439"/>
      <c r="BO7" s="440"/>
      <c r="BP7" s="465"/>
      <c r="BQ7" s="466"/>
      <c r="BR7" s="466"/>
      <c r="BS7" s="466"/>
      <c r="BT7" s="466"/>
      <c r="BU7" s="467"/>
      <c r="BV7" s="422"/>
      <c r="BW7" s="457" t="s">
        <v>172</v>
      </c>
      <c r="BX7" s="439"/>
      <c r="BY7" s="439"/>
      <c r="BZ7" s="439"/>
      <c r="CA7" s="439"/>
      <c r="CB7" s="439"/>
      <c r="CC7" s="439"/>
      <c r="CD7" s="440"/>
      <c r="CE7" s="457" t="s">
        <v>173</v>
      </c>
      <c r="CF7" s="439"/>
      <c r="CG7" s="439"/>
      <c r="CH7" s="439"/>
      <c r="CI7" s="439"/>
      <c r="CJ7" s="439"/>
      <c r="CK7" s="439"/>
      <c r="CL7" s="440"/>
      <c r="CM7" s="457" t="s">
        <v>173</v>
      </c>
      <c r="CN7" s="439"/>
      <c r="CO7" s="439"/>
      <c r="CP7" s="439"/>
      <c r="CQ7" s="439"/>
      <c r="CR7" s="439"/>
      <c r="CS7" s="439"/>
      <c r="CT7" s="440"/>
      <c r="CU7" s="457" t="s">
        <v>40</v>
      </c>
      <c r="CV7" s="439"/>
      <c r="CW7" s="439"/>
      <c r="CX7" s="439"/>
      <c r="CY7" s="439"/>
      <c r="CZ7" s="439"/>
      <c r="DA7" s="439"/>
      <c r="DB7" s="439"/>
    </row>
    <row r="8" spans="1:106" s="2" customFormat="1" ht="12" customHeight="1" thickBot="1">
      <c r="A8" s="436">
        <v>1</v>
      </c>
      <c r="B8" s="436"/>
      <c r="C8" s="436"/>
      <c r="D8" s="436"/>
      <c r="E8" s="370"/>
      <c r="F8" s="370">
        <v>2</v>
      </c>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458">
        <v>3</v>
      </c>
      <c r="BE8" s="458"/>
      <c r="BF8" s="458"/>
      <c r="BG8" s="458"/>
      <c r="BH8" s="458"/>
      <c r="BI8" s="458"/>
      <c r="BJ8" s="458">
        <v>4</v>
      </c>
      <c r="BK8" s="458"/>
      <c r="BL8" s="458"/>
      <c r="BM8" s="458"/>
      <c r="BN8" s="458"/>
      <c r="BO8" s="458"/>
      <c r="BP8" s="469" t="s">
        <v>446</v>
      </c>
      <c r="BQ8" s="469"/>
      <c r="BR8" s="469"/>
      <c r="BS8" s="469"/>
      <c r="BT8" s="469"/>
      <c r="BU8" s="469"/>
      <c r="BV8" s="105" t="s">
        <v>447</v>
      </c>
      <c r="BW8" s="458">
        <v>5</v>
      </c>
      <c r="BX8" s="458"/>
      <c r="BY8" s="458"/>
      <c r="BZ8" s="458"/>
      <c r="CA8" s="458"/>
      <c r="CB8" s="458"/>
      <c r="CC8" s="458"/>
      <c r="CD8" s="458"/>
      <c r="CE8" s="458">
        <v>6</v>
      </c>
      <c r="CF8" s="458"/>
      <c r="CG8" s="458"/>
      <c r="CH8" s="458"/>
      <c r="CI8" s="458"/>
      <c r="CJ8" s="458"/>
      <c r="CK8" s="458"/>
      <c r="CL8" s="458"/>
      <c r="CM8" s="458">
        <v>7</v>
      </c>
      <c r="CN8" s="458"/>
      <c r="CO8" s="458"/>
      <c r="CP8" s="458"/>
      <c r="CQ8" s="458"/>
      <c r="CR8" s="458"/>
      <c r="CS8" s="458"/>
      <c r="CT8" s="458"/>
      <c r="CU8" s="458">
        <v>8</v>
      </c>
      <c r="CV8" s="458"/>
      <c r="CW8" s="458"/>
      <c r="CX8" s="458"/>
      <c r="CY8" s="458"/>
      <c r="CZ8" s="458"/>
      <c r="DA8" s="458"/>
      <c r="DB8" s="474"/>
    </row>
    <row r="9" spans="1:106" ht="15" customHeight="1">
      <c r="A9" s="437" t="s">
        <v>176</v>
      </c>
      <c r="B9" s="437"/>
      <c r="C9" s="437"/>
      <c r="D9" s="437"/>
      <c r="E9" s="438"/>
      <c r="F9" s="280" t="s">
        <v>177</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455" t="s">
        <v>165</v>
      </c>
      <c r="BE9" s="456"/>
      <c r="BF9" s="456"/>
      <c r="BG9" s="456"/>
      <c r="BH9" s="456"/>
      <c r="BI9" s="456"/>
      <c r="BJ9" s="379" t="s">
        <v>53</v>
      </c>
      <c r="BK9" s="379"/>
      <c r="BL9" s="379"/>
      <c r="BM9" s="379"/>
      <c r="BN9" s="379"/>
      <c r="BO9" s="379"/>
      <c r="BP9" s="379"/>
      <c r="BQ9" s="379"/>
      <c r="BR9" s="379"/>
      <c r="BS9" s="379"/>
      <c r="BT9" s="379"/>
      <c r="BU9" s="379"/>
      <c r="BV9" s="94"/>
      <c r="BW9" s="468">
        <f>BW27+BW20</f>
        <v>13083653.200000001</v>
      </c>
      <c r="BX9" s="468"/>
      <c r="BY9" s="468"/>
      <c r="BZ9" s="468"/>
      <c r="CA9" s="468"/>
      <c r="CB9" s="468"/>
      <c r="CC9" s="468"/>
      <c r="CD9" s="468"/>
      <c r="CE9" s="468">
        <f>CE27+CE20</f>
        <v>23542940</v>
      </c>
      <c r="CF9" s="468"/>
      <c r="CG9" s="468"/>
      <c r="CH9" s="468"/>
      <c r="CI9" s="468"/>
      <c r="CJ9" s="468"/>
      <c r="CK9" s="468"/>
      <c r="CL9" s="468"/>
      <c r="CM9" s="468">
        <f>CM27+CM20</f>
        <v>25243270</v>
      </c>
      <c r="CN9" s="468"/>
      <c r="CO9" s="468"/>
      <c r="CP9" s="468"/>
      <c r="CQ9" s="468"/>
      <c r="CR9" s="468"/>
      <c r="CS9" s="468"/>
      <c r="CT9" s="468"/>
      <c r="CU9" s="470"/>
      <c r="CV9" s="470"/>
      <c r="CW9" s="470"/>
      <c r="CX9" s="470"/>
      <c r="CY9" s="470"/>
      <c r="CZ9" s="470"/>
      <c r="DA9" s="470"/>
      <c r="DB9" s="471"/>
    </row>
    <row r="10" spans="1:106" ht="12.75">
      <c r="A10" s="182" t="s">
        <v>179</v>
      </c>
      <c r="B10" s="182"/>
      <c r="C10" s="182"/>
      <c r="D10" s="182"/>
      <c r="E10" s="183"/>
      <c r="F10" s="310" t="s">
        <v>47</v>
      </c>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2"/>
      <c r="BD10" s="287" t="s">
        <v>180</v>
      </c>
      <c r="BE10" s="267"/>
      <c r="BF10" s="267"/>
      <c r="BG10" s="267"/>
      <c r="BH10" s="267"/>
      <c r="BI10" s="268"/>
      <c r="BJ10" s="266" t="s">
        <v>53</v>
      </c>
      <c r="BK10" s="267"/>
      <c r="BL10" s="267"/>
      <c r="BM10" s="267"/>
      <c r="BN10" s="267"/>
      <c r="BO10" s="268"/>
      <c r="BP10" s="266"/>
      <c r="BQ10" s="267"/>
      <c r="BR10" s="267"/>
      <c r="BS10" s="267"/>
      <c r="BT10" s="267"/>
      <c r="BU10" s="268"/>
      <c r="BV10" s="52"/>
      <c r="BW10" s="193"/>
      <c r="BX10" s="194"/>
      <c r="BY10" s="194"/>
      <c r="BZ10" s="194"/>
      <c r="CA10" s="194"/>
      <c r="CB10" s="194"/>
      <c r="CC10" s="194"/>
      <c r="CD10" s="195"/>
      <c r="CE10" s="245"/>
      <c r="CF10" s="246"/>
      <c r="CG10" s="246"/>
      <c r="CH10" s="246"/>
      <c r="CI10" s="246"/>
      <c r="CJ10" s="246"/>
      <c r="CK10" s="246"/>
      <c r="CL10" s="261"/>
      <c r="CM10" s="245"/>
      <c r="CN10" s="246"/>
      <c r="CO10" s="246"/>
      <c r="CP10" s="246"/>
      <c r="CQ10" s="246"/>
      <c r="CR10" s="246"/>
      <c r="CS10" s="246"/>
      <c r="CT10" s="261"/>
      <c r="CU10" s="245"/>
      <c r="CV10" s="246"/>
      <c r="CW10" s="246"/>
      <c r="CX10" s="246"/>
      <c r="CY10" s="246"/>
      <c r="CZ10" s="246"/>
      <c r="DA10" s="246"/>
      <c r="DB10" s="247"/>
    </row>
    <row r="11" spans="1:106" ht="12.75">
      <c r="A11" s="182"/>
      <c r="B11" s="182"/>
      <c r="C11" s="182"/>
      <c r="D11" s="182"/>
      <c r="E11" s="183"/>
      <c r="F11" s="426" t="s">
        <v>194</v>
      </c>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30"/>
      <c r="BD11" s="338"/>
      <c r="BE11" s="304"/>
      <c r="BF11" s="304"/>
      <c r="BG11" s="304"/>
      <c r="BH11" s="304"/>
      <c r="BI11" s="305"/>
      <c r="BJ11" s="303"/>
      <c r="BK11" s="304"/>
      <c r="BL11" s="304"/>
      <c r="BM11" s="304"/>
      <c r="BN11" s="304"/>
      <c r="BO11" s="305"/>
      <c r="BP11" s="303"/>
      <c r="BQ11" s="304"/>
      <c r="BR11" s="304"/>
      <c r="BS11" s="304"/>
      <c r="BT11" s="304"/>
      <c r="BU11" s="305"/>
      <c r="BV11" s="35"/>
      <c r="BW11" s="345"/>
      <c r="BX11" s="346"/>
      <c r="BY11" s="346"/>
      <c r="BZ11" s="346"/>
      <c r="CA11" s="346"/>
      <c r="CB11" s="346"/>
      <c r="CC11" s="346"/>
      <c r="CD11" s="347"/>
      <c r="CE11" s="248"/>
      <c r="CF11" s="249"/>
      <c r="CG11" s="249"/>
      <c r="CH11" s="249"/>
      <c r="CI11" s="249"/>
      <c r="CJ11" s="249"/>
      <c r="CK11" s="249"/>
      <c r="CL11" s="262"/>
      <c r="CM11" s="248"/>
      <c r="CN11" s="249"/>
      <c r="CO11" s="249"/>
      <c r="CP11" s="249"/>
      <c r="CQ11" s="249"/>
      <c r="CR11" s="249"/>
      <c r="CS11" s="249"/>
      <c r="CT11" s="262"/>
      <c r="CU11" s="248"/>
      <c r="CV11" s="249"/>
      <c r="CW11" s="249"/>
      <c r="CX11" s="249"/>
      <c r="CY11" s="249"/>
      <c r="CZ11" s="249"/>
      <c r="DA11" s="249"/>
      <c r="DB11" s="250"/>
    </row>
    <row r="12" spans="1:106" ht="12.75">
      <c r="A12" s="182"/>
      <c r="B12" s="182"/>
      <c r="C12" s="182"/>
      <c r="D12" s="182"/>
      <c r="E12" s="183"/>
      <c r="F12" s="426" t="s">
        <v>195</v>
      </c>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30"/>
      <c r="BD12" s="338"/>
      <c r="BE12" s="304"/>
      <c r="BF12" s="304"/>
      <c r="BG12" s="304"/>
      <c r="BH12" s="304"/>
      <c r="BI12" s="305"/>
      <c r="BJ12" s="303"/>
      <c r="BK12" s="304"/>
      <c r="BL12" s="304"/>
      <c r="BM12" s="304"/>
      <c r="BN12" s="304"/>
      <c r="BO12" s="305"/>
      <c r="BP12" s="303"/>
      <c r="BQ12" s="304"/>
      <c r="BR12" s="304"/>
      <c r="BS12" s="304"/>
      <c r="BT12" s="304"/>
      <c r="BU12" s="305"/>
      <c r="BV12" s="35"/>
      <c r="BW12" s="345"/>
      <c r="BX12" s="346"/>
      <c r="BY12" s="346"/>
      <c r="BZ12" s="346"/>
      <c r="CA12" s="346"/>
      <c r="CB12" s="346"/>
      <c r="CC12" s="346"/>
      <c r="CD12" s="347"/>
      <c r="CE12" s="248"/>
      <c r="CF12" s="249"/>
      <c r="CG12" s="249"/>
      <c r="CH12" s="249"/>
      <c r="CI12" s="249"/>
      <c r="CJ12" s="249"/>
      <c r="CK12" s="249"/>
      <c r="CL12" s="262"/>
      <c r="CM12" s="248"/>
      <c r="CN12" s="249"/>
      <c r="CO12" s="249"/>
      <c r="CP12" s="249"/>
      <c r="CQ12" s="249"/>
      <c r="CR12" s="249"/>
      <c r="CS12" s="249"/>
      <c r="CT12" s="262"/>
      <c r="CU12" s="248"/>
      <c r="CV12" s="249"/>
      <c r="CW12" s="249"/>
      <c r="CX12" s="249"/>
      <c r="CY12" s="249"/>
      <c r="CZ12" s="249"/>
      <c r="DA12" s="249"/>
      <c r="DB12" s="250"/>
    </row>
    <row r="13" spans="1:106" ht="12.75">
      <c r="A13" s="182"/>
      <c r="B13" s="182"/>
      <c r="C13" s="182"/>
      <c r="D13" s="182"/>
      <c r="E13" s="183"/>
      <c r="F13" s="426" t="s">
        <v>196</v>
      </c>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29"/>
      <c r="AY13" s="429"/>
      <c r="AZ13" s="429"/>
      <c r="BA13" s="429"/>
      <c r="BB13" s="429"/>
      <c r="BC13" s="430"/>
      <c r="BD13" s="338"/>
      <c r="BE13" s="304"/>
      <c r="BF13" s="304"/>
      <c r="BG13" s="304"/>
      <c r="BH13" s="304"/>
      <c r="BI13" s="305"/>
      <c r="BJ13" s="303"/>
      <c r="BK13" s="304"/>
      <c r="BL13" s="304"/>
      <c r="BM13" s="304"/>
      <c r="BN13" s="304"/>
      <c r="BO13" s="305"/>
      <c r="BP13" s="303"/>
      <c r="BQ13" s="304"/>
      <c r="BR13" s="304"/>
      <c r="BS13" s="304"/>
      <c r="BT13" s="304"/>
      <c r="BU13" s="305"/>
      <c r="BV13" s="35"/>
      <c r="BW13" s="345"/>
      <c r="BX13" s="346"/>
      <c r="BY13" s="346"/>
      <c r="BZ13" s="346"/>
      <c r="CA13" s="346"/>
      <c r="CB13" s="346"/>
      <c r="CC13" s="346"/>
      <c r="CD13" s="347"/>
      <c r="CE13" s="248"/>
      <c r="CF13" s="249"/>
      <c r="CG13" s="249"/>
      <c r="CH13" s="249"/>
      <c r="CI13" s="249"/>
      <c r="CJ13" s="249"/>
      <c r="CK13" s="249"/>
      <c r="CL13" s="262"/>
      <c r="CM13" s="248"/>
      <c r="CN13" s="249"/>
      <c r="CO13" s="249"/>
      <c r="CP13" s="249"/>
      <c r="CQ13" s="249"/>
      <c r="CR13" s="249"/>
      <c r="CS13" s="249"/>
      <c r="CT13" s="262"/>
      <c r="CU13" s="248"/>
      <c r="CV13" s="249"/>
      <c r="CW13" s="249"/>
      <c r="CX13" s="249"/>
      <c r="CY13" s="249"/>
      <c r="CZ13" s="249"/>
      <c r="DA13" s="249"/>
      <c r="DB13" s="250"/>
    </row>
    <row r="14" spans="1:106" ht="26.25" customHeight="1">
      <c r="A14" s="182"/>
      <c r="B14" s="182"/>
      <c r="C14" s="182"/>
      <c r="D14" s="182"/>
      <c r="E14" s="183"/>
      <c r="F14" s="431" t="s">
        <v>448</v>
      </c>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3"/>
      <c r="BD14" s="338"/>
      <c r="BE14" s="304"/>
      <c r="BF14" s="304"/>
      <c r="BG14" s="304"/>
      <c r="BH14" s="304"/>
      <c r="BI14" s="305"/>
      <c r="BJ14" s="303"/>
      <c r="BK14" s="304"/>
      <c r="BL14" s="304"/>
      <c r="BM14" s="304"/>
      <c r="BN14" s="304"/>
      <c r="BO14" s="305"/>
      <c r="BP14" s="303"/>
      <c r="BQ14" s="304"/>
      <c r="BR14" s="304"/>
      <c r="BS14" s="304"/>
      <c r="BT14" s="304"/>
      <c r="BU14" s="305"/>
      <c r="BV14" s="35"/>
      <c r="BW14" s="345"/>
      <c r="BX14" s="346"/>
      <c r="BY14" s="346"/>
      <c r="BZ14" s="346"/>
      <c r="CA14" s="346"/>
      <c r="CB14" s="346"/>
      <c r="CC14" s="346"/>
      <c r="CD14" s="347"/>
      <c r="CE14" s="248"/>
      <c r="CF14" s="249"/>
      <c r="CG14" s="249"/>
      <c r="CH14" s="249"/>
      <c r="CI14" s="249"/>
      <c r="CJ14" s="249"/>
      <c r="CK14" s="249"/>
      <c r="CL14" s="262"/>
      <c r="CM14" s="248"/>
      <c r="CN14" s="249"/>
      <c r="CO14" s="249"/>
      <c r="CP14" s="249"/>
      <c r="CQ14" s="249"/>
      <c r="CR14" s="249"/>
      <c r="CS14" s="249"/>
      <c r="CT14" s="262"/>
      <c r="CU14" s="248"/>
      <c r="CV14" s="249"/>
      <c r="CW14" s="249"/>
      <c r="CX14" s="249"/>
      <c r="CY14" s="249"/>
      <c r="CZ14" s="249"/>
      <c r="DA14" s="249"/>
      <c r="DB14" s="250"/>
    </row>
    <row r="15" spans="1:106" ht="21" customHeight="1">
      <c r="A15" s="182"/>
      <c r="B15" s="182"/>
      <c r="C15" s="182"/>
      <c r="D15" s="182"/>
      <c r="E15" s="183"/>
      <c r="F15" s="426" t="s">
        <v>197</v>
      </c>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30"/>
      <c r="BD15" s="338"/>
      <c r="BE15" s="304"/>
      <c r="BF15" s="304"/>
      <c r="BG15" s="304"/>
      <c r="BH15" s="304"/>
      <c r="BI15" s="305"/>
      <c r="BJ15" s="303"/>
      <c r="BK15" s="304"/>
      <c r="BL15" s="304"/>
      <c r="BM15" s="304"/>
      <c r="BN15" s="304"/>
      <c r="BO15" s="305"/>
      <c r="BP15" s="303"/>
      <c r="BQ15" s="304"/>
      <c r="BR15" s="304"/>
      <c r="BS15" s="304"/>
      <c r="BT15" s="304"/>
      <c r="BU15" s="305"/>
      <c r="BV15" s="35"/>
      <c r="BW15" s="345"/>
      <c r="BX15" s="346"/>
      <c r="BY15" s="346"/>
      <c r="BZ15" s="346"/>
      <c r="CA15" s="346"/>
      <c r="CB15" s="346"/>
      <c r="CC15" s="346"/>
      <c r="CD15" s="347"/>
      <c r="CE15" s="248"/>
      <c r="CF15" s="249"/>
      <c r="CG15" s="249"/>
      <c r="CH15" s="249"/>
      <c r="CI15" s="249"/>
      <c r="CJ15" s="249"/>
      <c r="CK15" s="249"/>
      <c r="CL15" s="262"/>
      <c r="CM15" s="248"/>
      <c r="CN15" s="249"/>
      <c r="CO15" s="249"/>
      <c r="CP15" s="249"/>
      <c r="CQ15" s="249"/>
      <c r="CR15" s="249"/>
      <c r="CS15" s="249"/>
      <c r="CT15" s="262"/>
      <c r="CU15" s="248"/>
      <c r="CV15" s="249"/>
      <c r="CW15" s="249"/>
      <c r="CX15" s="249"/>
      <c r="CY15" s="249"/>
      <c r="CZ15" s="249"/>
      <c r="DA15" s="249"/>
      <c r="DB15" s="250"/>
    </row>
    <row r="16" spans="1:106" ht="30.75" customHeight="1">
      <c r="A16" s="182"/>
      <c r="B16" s="182"/>
      <c r="C16" s="182"/>
      <c r="D16" s="182"/>
      <c r="E16" s="183"/>
      <c r="F16" s="423" t="s">
        <v>449</v>
      </c>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5"/>
      <c r="BD16" s="338"/>
      <c r="BE16" s="304"/>
      <c r="BF16" s="304"/>
      <c r="BG16" s="304"/>
      <c r="BH16" s="304"/>
      <c r="BI16" s="305"/>
      <c r="BJ16" s="303"/>
      <c r="BK16" s="304"/>
      <c r="BL16" s="304"/>
      <c r="BM16" s="304"/>
      <c r="BN16" s="304"/>
      <c r="BO16" s="305"/>
      <c r="BP16" s="303"/>
      <c r="BQ16" s="304"/>
      <c r="BR16" s="304"/>
      <c r="BS16" s="304"/>
      <c r="BT16" s="304"/>
      <c r="BU16" s="305"/>
      <c r="BV16" s="35"/>
      <c r="BW16" s="345"/>
      <c r="BX16" s="346"/>
      <c r="BY16" s="346"/>
      <c r="BZ16" s="346"/>
      <c r="CA16" s="346"/>
      <c r="CB16" s="346"/>
      <c r="CC16" s="346"/>
      <c r="CD16" s="347"/>
      <c r="CE16" s="248"/>
      <c r="CF16" s="249"/>
      <c r="CG16" s="249"/>
      <c r="CH16" s="249"/>
      <c r="CI16" s="249"/>
      <c r="CJ16" s="249"/>
      <c r="CK16" s="249"/>
      <c r="CL16" s="262"/>
      <c r="CM16" s="248"/>
      <c r="CN16" s="249"/>
      <c r="CO16" s="249"/>
      <c r="CP16" s="249"/>
      <c r="CQ16" s="249"/>
      <c r="CR16" s="249"/>
      <c r="CS16" s="249"/>
      <c r="CT16" s="262"/>
      <c r="CU16" s="248"/>
      <c r="CV16" s="249"/>
      <c r="CW16" s="249"/>
      <c r="CX16" s="249"/>
      <c r="CY16" s="249"/>
      <c r="CZ16" s="249"/>
      <c r="DA16" s="249"/>
      <c r="DB16" s="250"/>
    </row>
    <row r="17" spans="1:106" ht="12.75" customHeight="1">
      <c r="A17" s="182" t="s">
        <v>178</v>
      </c>
      <c r="B17" s="182"/>
      <c r="C17" s="182"/>
      <c r="D17" s="182"/>
      <c r="E17" s="183"/>
      <c r="F17" s="312" t="s">
        <v>198</v>
      </c>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6"/>
      <c r="BD17" s="287" t="s">
        <v>122</v>
      </c>
      <c r="BE17" s="267"/>
      <c r="BF17" s="267"/>
      <c r="BG17" s="267"/>
      <c r="BH17" s="267"/>
      <c r="BI17" s="268"/>
      <c r="BJ17" s="266" t="s">
        <v>53</v>
      </c>
      <c r="BK17" s="267"/>
      <c r="BL17" s="267"/>
      <c r="BM17" s="267"/>
      <c r="BN17" s="267"/>
      <c r="BO17" s="268"/>
      <c r="BP17" s="266"/>
      <c r="BQ17" s="267"/>
      <c r="BR17" s="267"/>
      <c r="BS17" s="267"/>
      <c r="BT17" s="267"/>
      <c r="BU17" s="268"/>
      <c r="BV17" s="52"/>
      <c r="BW17" s="193"/>
      <c r="BX17" s="194"/>
      <c r="BY17" s="194"/>
      <c r="BZ17" s="194"/>
      <c r="CA17" s="194"/>
      <c r="CB17" s="194"/>
      <c r="CC17" s="194"/>
      <c r="CD17" s="195"/>
      <c r="CE17" s="245"/>
      <c r="CF17" s="246"/>
      <c r="CG17" s="246"/>
      <c r="CH17" s="246"/>
      <c r="CI17" s="246"/>
      <c r="CJ17" s="246"/>
      <c r="CK17" s="246"/>
      <c r="CL17" s="261"/>
      <c r="CM17" s="245"/>
      <c r="CN17" s="246"/>
      <c r="CO17" s="246"/>
      <c r="CP17" s="246"/>
      <c r="CQ17" s="246"/>
      <c r="CR17" s="246"/>
      <c r="CS17" s="246"/>
      <c r="CT17" s="261"/>
      <c r="CU17" s="245"/>
      <c r="CV17" s="246"/>
      <c r="CW17" s="246"/>
      <c r="CX17" s="246"/>
      <c r="CY17" s="246"/>
      <c r="CZ17" s="246"/>
      <c r="DA17" s="246"/>
      <c r="DB17" s="247"/>
    </row>
    <row r="18" spans="1:106" ht="12.75" customHeight="1">
      <c r="A18" s="182"/>
      <c r="B18" s="182"/>
      <c r="C18" s="182"/>
      <c r="D18" s="182"/>
      <c r="E18" s="183"/>
      <c r="F18" s="426" t="s">
        <v>199</v>
      </c>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7"/>
      <c r="BB18" s="427"/>
      <c r="BC18" s="428"/>
      <c r="BD18" s="338"/>
      <c r="BE18" s="304"/>
      <c r="BF18" s="304"/>
      <c r="BG18" s="304"/>
      <c r="BH18" s="304"/>
      <c r="BI18" s="305"/>
      <c r="BJ18" s="303"/>
      <c r="BK18" s="304"/>
      <c r="BL18" s="304"/>
      <c r="BM18" s="304"/>
      <c r="BN18" s="304"/>
      <c r="BO18" s="305"/>
      <c r="BP18" s="303"/>
      <c r="BQ18" s="304"/>
      <c r="BR18" s="304"/>
      <c r="BS18" s="304"/>
      <c r="BT18" s="304"/>
      <c r="BU18" s="305"/>
      <c r="BV18" s="35"/>
      <c r="BW18" s="345"/>
      <c r="BX18" s="346"/>
      <c r="BY18" s="346"/>
      <c r="BZ18" s="346"/>
      <c r="CA18" s="346"/>
      <c r="CB18" s="346"/>
      <c r="CC18" s="346"/>
      <c r="CD18" s="347"/>
      <c r="CE18" s="248"/>
      <c r="CF18" s="249"/>
      <c r="CG18" s="249"/>
      <c r="CH18" s="249"/>
      <c r="CI18" s="249"/>
      <c r="CJ18" s="249"/>
      <c r="CK18" s="249"/>
      <c r="CL18" s="262"/>
      <c r="CM18" s="248"/>
      <c r="CN18" s="249"/>
      <c r="CO18" s="249"/>
      <c r="CP18" s="249"/>
      <c r="CQ18" s="249"/>
      <c r="CR18" s="249"/>
      <c r="CS18" s="249"/>
      <c r="CT18" s="262"/>
      <c r="CU18" s="248"/>
      <c r="CV18" s="249"/>
      <c r="CW18" s="249"/>
      <c r="CX18" s="249"/>
      <c r="CY18" s="249"/>
      <c r="CZ18" s="249"/>
      <c r="DA18" s="249"/>
      <c r="DB18" s="250"/>
    </row>
    <row r="19" spans="1:106" ht="12.75" customHeight="1">
      <c r="A19" s="182"/>
      <c r="B19" s="182"/>
      <c r="C19" s="182"/>
      <c r="D19" s="182"/>
      <c r="E19" s="183"/>
      <c r="F19" s="313" t="s">
        <v>202</v>
      </c>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288"/>
      <c r="BE19" s="214"/>
      <c r="BF19" s="214"/>
      <c r="BG19" s="214"/>
      <c r="BH19" s="214"/>
      <c r="BI19" s="215"/>
      <c r="BJ19" s="213"/>
      <c r="BK19" s="214"/>
      <c r="BL19" s="214"/>
      <c r="BM19" s="214"/>
      <c r="BN19" s="214"/>
      <c r="BO19" s="215"/>
      <c r="BP19" s="213"/>
      <c r="BQ19" s="214"/>
      <c r="BR19" s="214"/>
      <c r="BS19" s="214"/>
      <c r="BT19" s="214"/>
      <c r="BU19" s="215"/>
      <c r="BV19" s="55"/>
      <c r="BW19" s="196"/>
      <c r="BX19" s="197"/>
      <c r="BY19" s="197"/>
      <c r="BZ19" s="197"/>
      <c r="CA19" s="197"/>
      <c r="CB19" s="197"/>
      <c r="CC19" s="197"/>
      <c r="CD19" s="198"/>
      <c r="CE19" s="263"/>
      <c r="CF19" s="264"/>
      <c r="CG19" s="264"/>
      <c r="CH19" s="264"/>
      <c r="CI19" s="264"/>
      <c r="CJ19" s="264"/>
      <c r="CK19" s="264"/>
      <c r="CL19" s="265"/>
      <c r="CM19" s="263"/>
      <c r="CN19" s="264"/>
      <c r="CO19" s="264"/>
      <c r="CP19" s="264"/>
      <c r="CQ19" s="264"/>
      <c r="CR19" s="264"/>
      <c r="CS19" s="264"/>
      <c r="CT19" s="265"/>
      <c r="CU19" s="263"/>
      <c r="CV19" s="264"/>
      <c r="CW19" s="264"/>
      <c r="CX19" s="264"/>
      <c r="CY19" s="264"/>
      <c r="CZ19" s="264"/>
      <c r="DA19" s="264"/>
      <c r="DB19" s="309"/>
    </row>
    <row r="20" spans="1:106" ht="12.75" customHeight="1">
      <c r="A20" s="182" t="s">
        <v>181</v>
      </c>
      <c r="B20" s="182"/>
      <c r="C20" s="182"/>
      <c r="D20" s="182"/>
      <c r="E20" s="183"/>
      <c r="F20" s="312" t="s">
        <v>200</v>
      </c>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6"/>
      <c r="BD20" s="287" t="s">
        <v>183</v>
      </c>
      <c r="BE20" s="267"/>
      <c r="BF20" s="267"/>
      <c r="BG20" s="267"/>
      <c r="BH20" s="267"/>
      <c r="BI20" s="268"/>
      <c r="BJ20" s="266" t="s">
        <v>53</v>
      </c>
      <c r="BK20" s="267"/>
      <c r="BL20" s="267"/>
      <c r="BM20" s="267"/>
      <c r="BN20" s="267"/>
      <c r="BO20" s="268"/>
      <c r="BP20" s="266"/>
      <c r="BQ20" s="267"/>
      <c r="BR20" s="267"/>
      <c r="BS20" s="267"/>
      <c r="BT20" s="267"/>
      <c r="BU20" s="268"/>
      <c r="BV20" s="52"/>
      <c r="BW20" s="193"/>
      <c r="BX20" s="194"/>
      <c r="BY20" s="194"/>
      <c r="BZ20" s="194"/>
      <c r="CA20" s="194"/>
      <c r="CB20" s="194"/>
      <c r="CC20" s="194"/>
      <c r="CD20" s="195"/>
      <c r="CE20" s="245"/>
      <c r="CF20" s="246"/>
      <c r="CG20" s="246"/>
      <c r="CH20" s="246"/>
      <c r="CI20" s="246"/>
      <c r="CJ20" s="246"/>
      <c r="CK20" s="246"/>
      <c r="CL20" s="261"/>
      <c r="CM20" s="245"/>
      <c r="CN20" s="246"/>
      <c r="CO20" s="246"/>
      <c r="CP20" s="246"/>
      <c r="CQ20" s="246"/>
      <c r="CR20" s="246"/>
      <c r="CS20" s="246"/>
      <c r="CT20" s="261"/>
      <c r="CU20" s="245"/>
      <c r="CV20" s="246"/>
      <c r="CW20" s="246"/>
      <c r="CX20" s="246"/>
      <c r="CY20" s="246"/>
      <c r="CZ20" s="246"/>
      <c r="DA20" s="246"/>
      <c r="DB20" s="247"/>
    </row>
    <row r="21" spans="1:106" ht="12.75" customHeight="1">
      <c r="A21" s="182"/>
      <c r="B21" s="182"/>
      <c r="C21" s="182"/>
      <c r="D21" s="182"/>
      <c r="E21" s="183"/>
      <c r="F21" s="313" t="s">
        <v>201</v>
      </c>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288"/>
      <c r="BE21" s="214"/>
      <c r="BF21" s="214"/>
      <c r="BG21" s="214"/>
      <c r="BH21" s="214"/>
      <c r="BI21" s="215"/>
      <c r="BJ21" s="213"/>
      <c r="BK21" s="214"/>
      <c r="BL21" s="214"/>
      <c r="BM21" s="214"/>
      <c r="BN21" s="214"/>
      <c r="BO21" s="215"/>
      <c r="BP21" s="213"/>
      <c r="BQ21" s="214"/>
      <c r="BR21" s="214"/>
      <c r="BS21" s="214"/>
      <c r="BT21" s="214"/>
      <c r="BU21" s="215"/>
      <c r="BV21" s="55"/>
      <c r="BW21" s="196"/>
      <c r="BX21" s="197"/>
      <c r="BY21" s="197"/>
      <c r="BZ21" s="197"/>
      <c r="CA21" s="197"/>
      <c r="CB21" s="197"/>
      <c r="CC21" s="197"/>
      <c r="CD21" s="198"/>
      <c r="CE21" s="263"/>
      <c r="CF21" s="264"/>
      <c r="CG21" s="264"/>
      <c r="CH21" s="264"/>
      <c r="CI21" s="264"/>
      <c r="CJ21" s="264"/>
      <c r="CK21" s="264"/>
      <c r="CL21" s="265"/>
      <c r="CM21" s="263"/>
      <c r="CN21" s="264"/>
      <c r="CO21" s="264"/>
      <c r="CP21" s="264"/>
      <c r="CQ21" s="264"/>
      <c r="CR21" s="264"/>
      <c r="CS21" s="264"/>
      <c r="CT21" s="265"/>
      <c r="CU21" s="263"/>
      <c r="CV21" s="264"/>
      <c r="CW21" s="264"/>
      <c r="CX21" s="264"/>
      <c r="CY21" s="264"/>
      <c r="CZ21" s="264"/>
      <c r="DA21" s="264"/>
      <c r="DB21" s="309"/>
    </row>
    <row r="22" spans="1:106" ht="12.75" customHeight="1">
      <c r="A22" s="182" t="s">
        <v>296</v>
      </c>
      <c r="B22" s="182"/>
      <c r="C22" s="182"/>
      <c r="D22" s="182"/>
      <c r="E22" s="183"/>
      <c r="F22" s="290" t="s">
        <v>47</v>
      </c>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87" t="s">
        <v>297</v>
      </c>
      <c r="BE22" s="267"/>
      <c r="BF22" s="267"/>
      <c r="BG22" s="267"/>
      <c r="BH22" s="267"/>
      <c r="BI22" s="268"/>
      <c r="BJ22" s="266" t="s">
        <v>53</v>
      </c>
      <c r="BK22" s="267"/>
      <c r="BL22" s="267"/>
      <c r="BM22" s="267"/>
      <c r="BN22" s="267"/>
      <c r="BO22" s="268"/>
      <c r="BP22" s="266"/>
      <c r="BQ22" s="267"/>
      <c r="BR22" s="267"/>
      <c r="BS22" s="267"/>
      <c r="BT22" s="267"/>
      <c r="BU22" s="268"/>
      <c r="BV22" s="52"/>
      <c r="BW22" s="193"/>
      <c r="BX22" s="194"/>
      <c r="BY22" s="194"/>
      <c r="BZ22" s="194"/>
      <c r="CA22" s="194"/>
      <c r="CB22" s="194"/>
      <c r="CC22" s="194"/>
      <c r="CD22" s="195"/>
      <c r="CE22" s="245"/>
      <c r="CF22" s="246"/>
      <c r="CG22" s="246"/>
      <c r="CH22" s="246"/>
      <c r="CI22" s="246"/>
      <c r="CJ22" s="246"/>
      <c r="CK22" s="246"/>
      <c r="CL22" s="261"/>
      <c r="CM22" s="245"/>
      <c r="CN22" s="246"/>
      <c r="CO22" s="246"/>
      <c r="CP22" s="246"/>
      <c r="CQ22" s="246"/>
      <c r="CR22" s="246"/>
      <c r="CS22" s="246"/>
      <c r="CT22" s="261"/>
      <c r="CU22" s="245"/>
      <c r="CV22" s="246"/>
      <c r="CW22" s="246"/>
      <c r="CX22" s="246"/>
      <c r="CY22" s="246"/>
      <c r="CZ22" s="246"/>
      <c r="DA22" s="246"/>
      <c r="DB22" s="247"/>
    </row>
    <row r="23" spans="1:106" ht="12.75" customHeight="1">
      <c r="A23" s="182"/>
      <c r="B23" s="182"/>
      <c r="C23" s="182"/>
      <c r="D23" s="182"/>
      <c r="E23" s="183"/>
      <c r="F23" s="336" t="s">
        <v>192</v>
      </c>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6"/>
      <c r="AS23" s="336"/>
      <c r="AT23" s="336"/>
      <c r="AU23" s="336"/>
      <c r="AV23" s="336"/>
      <c r="AW23" s="336"/>
      <c r="AX23" s="336"/>
      <c r="AY23" s="336"/>
      <c r="AZ23" s="336"/>
      <c r="BA23" s="336"/>
      <c r="BB23" s="336"/>
      <c r="BC23" s="336"/>
      <c r="BD23" s="288"/>
      <c r="BE23" s="214"/>
      <c r="BF23" s="214"/>
      <c r="BG23" s="214"/>
      <c r="BH23" s="214"/>
      <c r="BI23" s="215"/>
      <c r="BJ23" s="213"/>
      <c r="BK23" s="214"/>
      <c r="BL23" s="214"/>
      <c r="BM23" s="214"/>
      <c r="BN23" s="214"/>
      <c r="BO23" s="215"/>
      <c r="BP23" s="213"/>
      <c r="BQ23" s="214"/>
      <c r="BR23" s="214"/>
      <c r="BS23" s="214"/>
      <c r="BT23" s="214"/>
      <c r="BU23" s="215"/>
      <c r="BV23" s="55"/>
      <c r="BW23" s="196"/>
      <c r="BX23" s="197"/>
      <c r="BY23" s="197"/>
      <c r="BZ23" s="197"/>
      <c r="CA23" s="197"/>
      <c r="CB23" s="197"/>
      <c r="CC23" s="197"/>
      <c r="CD23" s="198"/>
      <c r="CE23" s="263"/>
      <c r="CF23" s="264"/>
      <c r="CG23" s="264"/>
      <c r="CH23" s="264"/>
      <c r="CI23" s="264"/>
      <c r="CJ23" s="264"/>
      <c r="CK23" s="264"/>
      <c r="CL23" s="265"/>
      <c r="CM23" s="263"/>
      <c r="CN23" s="264"/>
      <c r="CO23" s="264"/>
      <c r="CP23" s="264"/>
      <c r="CQ23" s="264"/>
      <c r="CR23" s="264"/>
      <c r="CS23" s="264"/>
      <c r="CT23" s="265"/>
      <c r="CU23" s="263"/>
      <c r="CV23" s="264"/>
      <c r="CW23" s="264"/>
      <c r="CX23" s="264"/>
      <c r="CY23" s="264"/>
      <c r="CZ23" s="264"/>
      <c r="DA23" s="264"/>
      <c r="DB23" s="309"/>
    </row>
    <row r="24" spans="1:106" ht="12.75" customHeight="1">
      <c r="A24" s="182"/>
      <c r="B24" s="182"/>
      <c r="C24" s="182"/>
      <c r="D24" s="182"/>
      <c r="E24" s="183"/>
      <c r="F24" s="419" t="s">
        <v>450</v>
      </c>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7"/>
      <c r="BD24" s="355" t="s">
        <v>299</v>
      </c>
      <c r="BE24" s="182"/>
      <c r="BF24" s="182"/>
      <c r="BG24" s="182"/>
      <c r="BH24" s="182"/>
      <c r="BI24" s="183"/>
      <c r="BJ24" s="91"/>
      <c r="BK24" s="55"/>
      <c r="BL24" s="55"/>
      <c r="BM24" s="55"/>
      <c r="BN24" s="55"/>
      <c r="BO24" s="56"/>
      <c r="BP24" s="91"/>
      <c r="BQ24" s="55"/>
      <c r="BR24" s="55"/>
      <c r="BS24" s="55"/>
      <c r="BT24" s="55"/>
      <c r="BU24" s="56"/>
      <c r="BV24" s="55"/>
      <c r="BW24" s="83"/>
      <c r="BX24" s="84"/>
      <c r="BY24" s="84"/>
      <c r="BZ24" s="84"/>
      <c r="CA24" s="84"/>
      <c r="CB24" s="84"/>
      <c r="CC24" s="84"/>
      <c r="CD24" s="85"/>
      <c r="CE24" s="88"/>
      <c r="CF24" s="89"/>
      <c r="CG24" s="89"/>
      <c r="CH24" s="89"/>
      <c r="CI24" s="89"/>
      <c r="CJ24" s="89"/>
      <c r="CK24" s="89"/>
      <c r="CL24" s="90"/>
      <c r="CM24" s="88"/>
      <c r="CN24" s="89"/>
      <c r="CO24" s="89"/>
      <c r="CP24" s="89"/>
      <c r="CQ24" s="89"/>
      <c r="CR24" s="89"/>
      <c r="CS24" s="89"/>
      <c r="CT24" s="90"/>
      <c r="CU24" s="88"/>
      <c r="CV24" s="89"/>
      <c r="CW24" s="89"/>
      <c r="CX24" s="89"/>
      <c r="CY24" s="89"/>
      <c r="CZ24" s="89"/>
      <c r="DA24" s="89"/>
      <c r="DB24" s="93"/>
    </row>
    <row r="25" spans="1:106" ht="12.75" customHeight="1">
      <c r="A25" s="182"/>
      <c r="B25" s="182"/>
      <c r="C25" s="182"/>
      <c r="D25" s="182"/>
      <c r="E25" s="183"/>
      <c r="F25" s="254" t="s">
        <v>451</v>
      </c>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444"/>
      <c r="BD25" s="291" t="s">
        <v>452</v>
      </c>
      <c r="BE25" s="190"/>
      <c r="BF25" s="190"/>
      <c r="BG25" s="190"/>
      <c r="BH25" s="190"/>
      <c r="BI25" s="190"/>
      <c r="BJ25" s="190"/>
      <c r="BK25" s="190"/>
      <c r="BL25" s="190"/>
      <c r="BM25" s="190"/>
      <c r="BN25" s="190"/>
      <c r="BO25" s="190"/>
      <c r="BP25" s="190"/>
      <c r="BQ25" s="190"/>
      <c r="BR25" s="190"/>
      <c r="BS25" s="190"/>
      <c r="BT25" s="190"/>
      <c r="BU25" s="190"/>
      <c r="BV25" s="82"/>
      <c r="BW25" s="192"/>
      <c r="BX25" s="192"/>
      <c r="BY25" s="192"/>
      <c r="BZ25" s="192"/>
      <c r="CA25" s="192"/>
      <c r="CB25" s="192"/>
      <c r="CC25" s="192"/>
      <c r="CD25" s="192"/>
      <c r="CE25" s="242"/>
      <c r="CF25" s="242"/>
      <c r="CG25" s="242"/>
      <c r="CH25" s="242"/>
      <c r="CI25" s="242"/>
      <c r="CJ25" s="242"/>
      <c r="CK25" s="242"/>
      <c r="CL25" s="242"/>
      <c r="CM25" s="242"/>
      <c r="CN25" s="242"/>
      <c r="CO25" s="242"/>
      <c r="CP25" s="242"/>
      <c r="CQ25" s="242"/>
      <c r="CR25" s="242"/>
      <c r="CS25" s="242"/>
      <c r="CT25" s="242"/>
      <c r="CU25" s="242"/>
      <c r="CV25" s="242"/>
      <c r="CW25" s="242"/>
      <c r="CX25" s="242"/>
      <c r="CY25" s="242"/>
      <c r="CZ25" s="242"/>
      <c r="DA25" s="242"/>
      <c r="DB25" s="343"/>
    </row>
    <row r="26" spans="1:106" ht="12.75" customHeight="1">
      <c r="A26" s="182" t="s">
        <v>300</v>
      </c>
      <c r="B26" s="182"/>
      <c r="C26" s="182"/>
      <c r="D26" s="182"/>
      <c r="E26" s="183"/>
      <c r="F26" s="336" t="s">
        <v>228</v>
      </c>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287" t="s">
        <v>301</v>
      </c>
      <c r="BE26" s="267"/>
      <c r="BF26" s="267"/>
      <c r="BG26" s="267"/>
      <c r="BH26" s="267"/>
      <c r="BI26" s="268"/>
      <c r="BJ26" s="266" t="s">
        <v>53</v>
      </c>
      <c r="BK26" s="267"/>
      <c r="BL26" s="267"/>
      <c r="BM26" s="267"/>
      <c r="BN26" s="267"/>
      <c r="BO26" s="268"/>
      <c r="BP26" s="266"/>
      <c r="BQ26" s="267"/>
      <c r="BR26" s="267"/>
      <c r="BS26" s="267"/>
      <c r="BT26" s="267"/>
      <c r="BU26" s="268"/>
      <c r="BV26" s="52"/>
      <c r="BW26" s="193"/>
      <c r="BX26" s="194"/>
      <c r="BY26" s="194"/>
      <c r="BZ26" s="194"/>
      <c r="CA26" s="194"/>
      <c r="CB26" s="194"/>
      <c r="CC26" s="194"/>
      <c r="CD26" s="195"/>
      <c r="CE26" s="245"/>
      <c r="CF26" s="246"/>
      <c r="CG26" s="246"/>
      <c r="CH26" s="246"/>
      <c r="CI26" s="246"/>
      <c r="CJ26" s="246"/>
      <c r="CK26" s="246"/>
      <c r="CL26" s="261"/>
      <c r="CM26" s="245"/>
      <c r="CN26" s="246"/>
      <c r="CO26" s="246"/>
      <c r="CP26" s="246"/>
      <c r="CQ26" s="246"/>
      <c r="CR26" s="246"/>
      <c r="CS26" s="246"/>
      <c r="CT26" s="261"/>
      <c r="CU26" s="245"/>
      <c r="CV26" s="246"/>
      <c r="CW26" s="246"/>
      <c r="CX26" s="246"/>
      <c r="CY26" s="246"/>
      <c r="CZ26" s="246"/>
      <c r="DA26" s="246"/>
      <c r="DB26" s="247"/>
    </row>
    <row r="27" spans="1:106" ht="12.75" customHeight="1">
      <c r="A27" s="182" t="s">
        <v>182</v>
      </c>
      <c r="B27" s="182"/>
      <c r="C27" s="182"/>
      <c r="D27" s="182"/>
      <c r="E27" s="183"/>
      <c r="F27" s="312" t="s">
        <v>198</v>
      </c>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6"/>
      <c r="BD27" s="287" t="s">
        <v>184</v>
      </c>
      <c r="BE27" s="267"/>
      <c r="BF27" s="267"/>
      <c r="BG27" s="267"/>
      <c r="BH27" s="267"/>
      <c r="BI27" s="268"/>
      <c r="BJ27" s="266" t="s">
        <v>53</v>
      </c>
      <c r="BK27" s="267"/>
      <c r="BL27" s="267"/>
      <c r="BM27" s="267"/>
      <c r="BN27" s="267"/>
      <c r="BO27" s="268"/>
      <c r="BP27" s="266"/>
      <c r="BQ27" s="267"/>
      <c r="BR27" s="267"/>
      <c r="BS27" s="267"/>
      <c r="BT27" s="267"/>
      <c r="BU27" s="268"/>
      <c r="BV27" s="52"/>
      <c r="BW27" s="193">
        <f>BW30+BW36+BW49</f>
        <v>13083653.200000001</v>
      </c>
      <c r="BX27" s="194"/>
      <c r="BY27" s="194"/>
      <c r="BZ27" s="194"/>
      <c r="CA27" s="194"/>
      <c r="CB27" s="194"/>
      <c r="CC27" s="194"/>
      <c r="CD27" s="195"/>
      <c r="CE27" s="193">
        <f>CE30+CE36+CE49</f>
        <v>23542940</v>
      </c>
      <c r="CF27" s="194"/>
      <c r="CG27" s="194"/>
      <c r="CH27" s="194"/>
      <c r="CI27" s="194"/>
      <c r="CJ27" s="194"/>
      <c r="CK27" s="194"/>
      <c r="CL27" s="195"/>
      <c r="CM27" s="193">
        <f>CM30+CM36+CM49</f>
        <v>25243270</v>
      </c>
      <c r="CN27" s="194"/>
      <c r="CO27" s="194"/>
      <c r="CP27" s="194"/>
      <c r="CQ27" s="194"/>
      <c r="CR27" s="194"/>
      <c r="CS27" s="194"/>
      <c r="CT27" s="195"/>
      <c r="CU27" s="245"/>
      <c r="CV27" s="246"/>
      <c r="CW27" s="246"/>
      <c r="CX27" s="246"/>
      <c r="CY27" s="246"/>
      <c r="CZ27" s="246"/>
      <c r="DA27" s="246"/>
      <c r="DB27" s="247"/>
    </row>
    <row r="28" spans="1:106" ht="12.75" customHeight="1">
      <c r="A28" s="182"/>
      <c r="B28" s="182"/>
      <c r="C28" s="182"/>
      <c r="D28" s="182"/>
      <c r="E28" s="183"/>
      <c r="F28" s="426" t="s">
        <v>203</v>
      </c>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8"/>
      <c r="BD28" s="338"/>
      <c r="BE28" s="304"/>
      <c r="BF28" s="304"/>
      <c r="BG28" s="304"/>
      <c r="BH28" s="304"/>
      <c r="BI28" s="305"/>
      <c r="BJ28" s="303"/>
      <c r="BK28" s="304"/>
      <c r="BL28" s="304"/>
      <c r="BM28" s="304"/>
      <c r="BN28" s="304"/>
      <c r="BO28" s="305"/>
      <c r="BP28" s="303"/>
      <c r="BQ28" s="304"/>
      <c r="BR28" s="304"/>
      <c r="BS28" s="304"/>
      <c r="BT28" s="304"/>
      <c r="BU28" s="305"/>
      <c r="BV28" s="35"/>
      <c r="BW28" s="345"/>
      <c r="BX28" s="346"/>
      <c r="BY28" s="346"/>
      <c r="BZ28" s="346"/>
      <c r="CA28" s="346"/>
      <c r="CB28" s="346"/>
      <c r="CC28" s="346"/>
      <c r="CD28" s="347"/>
      <c r="CE28" s="345"/>
      <c r="CF28" s="346"/>
      <c r="CG28" s="346"/>
      <c r="CH28" s="346"/>
      <c r="CI28" s="346"/>
      <c r="CJ28" s="346"/>
      <c r="CK28" s="346"/>
      <c r="CL28" s="347"/>
      <c r="CM28" s="345"/>
      <c r="CN28" s="346"/>
      <c r="CO28" s="346"/>
      <c r="CP28" s="346"/>
      <c r="CQ28" s="346"/>
      <c r="CR28" s="346"/>
      <c r="CS28" s="346"/>
      <c r="CT28" s="347"/>
      <c r="CU28" s="248"/>
      <c r="CV28" s="249"/>
      <c r="CW28" s="249"/>
      <c r="CX28" s="249"/>
      <c r="CY28" s="249"/>
      <c r="CZ28" s="249"/>
      <c r="DA28" s="249"/>
      <c r="DB28" s="250"/>
    </row>
    <row r="29" spans="1:106" ht="12.75" customHeight="1">
      <c r="A29" s="182"/>
      <c r="B29" s="182"/>
      <c r="C29" s="182"/>
      <c r="D29" s="182"/>
      <c r="E29" s="183"/>
      <c r="F29" s="313" t="s">
        <v>204</v>
      </c>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288"/>
      <c r="BE29" s="214"/>
      <c r="BF29" s="214"/>
      <c r="BG29" s="214"/>
      <c r="BH29" s="214"/>
      <c r="BI29" s="215"/>
      <c r="BJ29" s="213"/>
      <c r="BK29" s="214"/>
      <c r="BL29" s="214"/>
      <c r="BM29" s="214"/>
      <c r="BN29" s="214"/>
      <c r="BO29" s="215"/>
      <c r="BP29" s="213"/>
      <c r="BQ29" s="214"/>
      <c r="BR29" s="214"/>
      <c r="BS29" s="214"/>
      <c r="BT29" s="214"/>
      <c r="BU29" s="215"/>
      <c r="BV29" s="55"/>
      <c r="BW29" s="196"/>
      <c r="BX29" s="197"/>
      <c r="BY29" s="197"/>
      <c r="BZ29" s="197"/>
      <c r="CA29" s="197"/>
      <c r="CB29" s="197"/>
      <c r="CC29" s="197"/>
      <c r="CD29" s="198"/>
      <c r="CE29" s="196"/>
      <c r="CF29" s="197"/>
      <c r="CG29" s="197"/>
      <c r="CH29" s="197"/>
      <c r="CI29" s="197"/>
      <c r="CJ29" s="197"/>
      <c r="CK29" s="197"/>
      <c r="CL29" s="198"/>
      <c r="CM29" s="196"/>
      <c r="CN29" s="197"/>
      <c r="CO29" s="197"/>
      <c r="CP29" s="197"/>
      <c r="CQ29" s="197"/>
      <c r="CR29" s="197"/>
      <c r="CS29" s="197"/>
      <c r="CT29" s="198"/>
      <c r="CU29" s="263"/>
      <c r="CV29" s="264"/>
      <c r="CW29" s="264"/>
      <c r="CX29" s="264"/>
      <c r="CY29" s="264"/>
      <c r="CZ29" s="264"/>
      <c r="DA29" s="264"/>
      <c r="DB29" s="309"/>
    </row>
    <row r="30" spans="1:106" ht="12.75" customHeight="1">
      <c r="A30" s="182" t="s">
        <v>185</v>
      </c>
      <c r="B30" s="182"/>
      <c r="C30" s="182"/>
      <c r="D30" s="182"/>
      <c r="E30" s="183"/>
      <c r="F30" s="278" t="s">
        <v>47</v>
      </c>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87" t="s">
        <v>186</v>
      </c>
      <c r="BE30" s="267"/>
      <c r="BF30" s="267"/>
      <c r="BG30" s="267"/>
      <c r="BH30" s="267"/>
      <c r="BI30" s="268"/>
      <c r="BJ30" s="266" t="s">
        <v>53</v>
      </c>
      <c r="BK30" s="267"/>
      <c r="BL30" s="267"/>
      <c r="BM30" s="267"/>
      <c r="BN30" s="267"/>
      <c r="BO30" s="268"/>
      <c r="BP30" s="266"/>
      <c r="BQ30" s="267"/>
      <c r="BR30" s="267"/>
      <c r="BS30" s="267"/>
      <c r="BT30" s="267"/>
      <c r="BU30" s="268"/>
      <c r="BV30" s="52"/>
      <c r="BW30" s="193">
        <f>BW33</f>
        <v>6016200</v>
      </c>
      <c r="BX30" s="194"/>
      <c r="BY30" s="194"/>
      <c r="BZ30" s="194"/>
      <c r="CA30" s="194"/>
      <c r="CB30" s="194"/>
      <c r="CC30" s="194"/>
      <c r="CD30" s="195"/>
      <c r="CE30" s="193">
        <f>CE33</f>
        <v>21896700</v>
      </c>
      <c r="CF30" s="194"/>
      <c r="CG30" s="194"/>
      <c r="CH30" s="194"/>
      <c r="CI30" s="194"/>
      <c r="CJ30" s="194"/>
      <c r="CK30" s="194"/>
      <c r="CL30" s="195"/>
      <c r="CM30" s="193">
        <f>CM33</f>
        <v>21958700</v>
      </c>
      <c r="CN30" s="194"/>
      <c r="CO30" s="194"/>
      <c r="CP30" s="194"/>
      <c r="CQ30" s="194"/>
      <c r="CR30" s="194"/>
      <c r="CS30" s="194"/>
      <c r="CT30" s="195"/>
      <c r="CU30" s="245"/>
      <c r="CV30" s="246"/>
      <c r="CW30" s="246"/>
      <c r="CX30" s="246"/>
      <c r="CY30" s="246"/>
      <c r="CZ30" s="246"/>
      <c r="DA30" s="246"/>
      <c r="DB30" s="247"/>
    </row>
    <row r="31" spans="1:106" ht="12.75" customHeight="1">
      <c r="A31" s="182"/>
      <c r="B31" s="182"/>
      <c r="C31" s="182"/>
      <c r="D31" s="182"/>
      <c r="E31" s="183"/>
      <c r="F31" s="274" t="s">
        <v>191</v>
      </c>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338"/>
      <c r="BE31" s="304"/>
      <c r="BF31" s="304"/>
      <c r="BG31" s="304"/>
      <c r="BH31" s="304"/>
      <c r="BI31" s="305"/>
      <c r="BJ31" s="303"/>
      <c r="BK31" s="304"/>
      <c r="BL31" s="304"/>
      <c r="BM31" s="304"/>
      <c r="BN31" s="304"/>
      <c r="BO31" s="305"/>
      <c r="BP31" s="303"/>
      <c r="BQ31" s="304"/>
      <c r="BR31" s="304"/>
      <c r="BS31" s="304"/>
      <c r="BT31" s="304"/>
      <c r="BU31" s="305"/>
      <c r="BV31" s="35"/>
      <c r="BW31" s="345"/>
      <c r="BX31" s="346"/>
      <c r="BY31" s="346"/>
      <c r="BZ31" s="346"/>
      <c r="CA31" s="346"/>
      <c r="CB31" s="346"/>
      <c r="CC31" s="346"/>
      <c r="CD31" s="347"/>
      <c r="CE31" s="345"/>
      <c r="CF31" s="346"/>
      <c r="CG31" s="346"/>
      <c r="CH31" s="346"/>
      <c r="CI31" s="346"/>
      <c r="CJ31" s="346"/>
      <c r="CK31" s="346"/>
      <c r="CL31" s="347"/>
      <c r="CM31" s="345"/>
      <c r="CN31" s="346"/>
      <c r="CO31" s="346"/>
      <c r="CP31" s="346"/>
      <c r="CQ31" s="346"/>
      <c r="CR31" s="346"/>
      <c r="CS31" s="346"/>
      <c r="CT31" s="347"/>
      <c r="CU31" s="248"/>
      <c r="CV31" s="249"/>
      <c r="CW31" s="249"/>
      <c r="CX31" s="249"/>
      <c r="CY31" s="249"/>
      <c r="CZ31" s="249"/>
      <c r="DA31" s="249"/>
      <c r="DB31" s="250"/>
    </row>
    <row r="32" spans="1:106" ht="12.75" customHeight="1">
      <c r="A32" s="182"/>
      <c r="B32" s="182"/>
      <c r="C32" s="182"/>
      <c r="D32" s="182"/>
      <c r="E32" s="183"/>
      <c r="F32" s="289" t="s">
        <v>273</v>
      </c>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8"/>
      <c r="BE32" s="214"/>
      <c r="BF32" s="214"/>
      <c r="BG32" s="214"/>
      <c r="BH32" s="214"/>
      <c r="BI32" s="215"/>
      <c r="BJ32" s="213"/>
      <c r="BK32" s="214"/>
      <c r="BL32" s="214"/>
      <c r="BM32" s="214"/>
      <c r="BN32" s="214"/>
      <c r="BO32" s="215"/>
      <c r="BP32" s="213"/>
      <c r="BQ32" s="214"/>
      <c r="BR32" s="214"/>
      <c r="BS32" s="214"/>
      <c r="BT32" s="214"/>
      <c r="BU32" s="215"/>
      <c r="BV32" s="55"/>
      <c r="BW32" s="196"/>
      <c r="BX32" s="197"/>
      <c r="BY32" s="197"/>
      <c r="BZ32" s="197"/>
      <c r="CA32" s="197"/>
      <c r="CB32" s="197"/>
      <c r="CC32" s="197"/>
      <c r="CD32" s="198"/>
      <c r="CE32" s="196"/>
      <c r="CF32" s="197"/>
      <c r="CG32" s="197"/>
      <c r="CH32" s="197"/>
      <c r="CI32" s="197"/>
      <c r="CJ32" s="197"/>
      <c r="CK32" s="197"/>
      <c r="CL32" s="198"/>
      <c r="CM32" s="196"/>
      <c r="CN32" s="197"/>
      <c r="CO32" s="197"/>
      <c r="CP32" s="197"/>
      <c r="CQ32" s="197"/>
      <c r="CR32" s="197"/>
      <c r="CS32" s="197"/>
      <c r="CT32" s="198"/>
      <c r="CU32" s="263"/>
      <c r="CV32" s="264"/>
      <c r="CW32" s="264"/>
      <c r="CX32" s="264"/>
      <c r="CY32" s="264"/>
      <c r="CZ32" s="264"/>
      <c r="DA32" s="264"/>
      <c r="DB32" s="309"/>
    </row>
    <row r="33" spans="1:106" ht="12.75" customHeight="1">
      <c r="A33" s="182" t="s">
        <v>187</v>
      </c>
      <c r="B33" s="182"/>
      <c r="C33" s="182"/>
      <c r="D33" s="182"/>
      <c r="E33" s="183"/>
      <c r="F33" s="290" t="s">
        <v>47</v>
      </c>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87" t="s">
        <v>188</v>
      </c>
      <c r="BE33" s="267"/>
      <c r="BF33" s="267"/>
      <c r="BG33" s="267"/>
      <c r="BH33" s="267"/>
      <c r="BI33" s="268"/>
      <c r="BJ33" s="266" t="s">
        <v>53</v>
      </c>
      <c r="BK33" s="267"/>
      <c r="BL33" s="267"/>
      <c r="BM33" s="267"/>
      <c r="BN33" s="267"/>
      <c r="BO33" s="268"/>
      <c r="BP33" s="266"/>
      <c r="BQ33" s="267"/>
      <c r="BR33" s="267"/>
      <c r="BS33" s="267"/>
      <c r="BT33" s="267"/>
      <c r="BU33" s="268"/>
      <c r="BV33" s="52"/>
      <c r="BW33" s="354">
        <f>'Листы1-5'!CY174</f>
        <v>6016200</v>
      </c>
      <c r="BX33" s="194"/>
      <c r="BY33" s="194"/>
      <c r="BZ33" s="194"/>
      <c r="CA33" s="194"/>
      <c r="CB33" s="194"/>
      <c r="CC33" s="194"/>
      <c r="CD33" s="195"/>
      <c r="CE33" s="193">
        <v>21896700</v>
      </c>
      <c r="CF33" s="194"/>
      <c r="CG33" s="194"/>
      <c r="CH33" s="194"/>
      <c r="CI33" s="194"/>
      <c r="CJ33" s="194"/>
      <c r="CK33" s="194"/>
      <c r="CL33" s="195"/>
      <c r="CM33" s="193">
        <v>21958700</v>
      </c>
      <c r="CN33" s="194"/>
      <c r="CO33" s="194"/>
      <c r="CP33" s="194"/>
      <c r="CQ33" s="194"/>
      <c r="CR33" s="194"/>
      <c r="CS33" s="194"/>
      <c r="CT33" s="195"/>
      <c r="CU33" s="245"/>
      <c r="CV33" s="246"/>
      <c r="CW33" s="246"/>
      <c r="CX33" s="246"/>
      <c r="CY33" s="246"/>
      <c r="CZ33" s="246"/>
      <c r="DA33" s="246"/>
      <c r="DB33" s="247"/>
    </row>
    <row r="34" spans="1:106" ht="12.75" customHeight="1">
      <c r="A34" s="182"/>
      <c r="B34" s="182"/>
      <c r="C34" s="182"/>
      <c r="D34" s="182"/>
      <c r="E34" s="183"/>
      <c r="F34" s="336" t="s">
        <v>192</v>
      </c>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288"/>
      <c r="BE34" s="214"/>
      <c r="BF34" s="214"/>
      <c r="BG34" s="214"/>
      <c r="BH34" s="214"/>
      <c r="BI34" s="215"/>
      <c r="BJ34" s="213"/>
      <c r="BK34" s="214"/>
      <c r="BL34" s="214"/>
      <c r="BM34" s="214"/>
      <c r="BN34" s="214"/>
      <c r="BO34" s="215"/>
      <c r="BP34" s="213"/>
      <c r="BQ34" s="214"/>
      <c r="BR34" s="214"/>
      <c r="BS34" s="214"/>
      <c r="BT34" s="214"/>
      <c r="BU34" s="215"/>
      <c r="BV34" s="55"/>
      <c r="BW34" s="196"/>
      <c r="BX34" s="197"/>
      <c r="BY34" s="197"/>
      <c r="BZ34" s="197"/>
      <c r="CA34" s="197"/>
      <c r="CB34" s="197"/>
      <c r="CC34" s="197"/>
      <c r="CD34" s="198"/>
      <c r="CE34" s="196"/>
      <c r="CF34" s="197"/>
      <c r="CG34" s="197"/>
      <c r="CH34" s="197"/>
      <c r="CI34" s="197"/>
      <c r="CJ34" s="197"/>
      <c r="CK34" s="197"/>
      <c r="CL34" s="198"/>
      <c r="CM34" s="196"/>
      <c r="CN34" s="197"/>
      <c r="CO34" s="197"/>
      <c r="CP34" s="197"/>
      <c r="CQ34" s="197"/>
      <c r="CR34" s="197"/>
      <c r="CS34" s="197"/>
      <c r="CT34" s="198"/>
      <c r="CU34" s="263"/>
      <c r="CV34" s="264"/>
      <c r="CW34" s="264"/>
      <c r="CX34" s="264"/>
      <c r="CY34" s="264"/>
      <c r="CZ34" s="264"/>
      <c r="DA34" s="264"/>
      <c r="DB34" s="309"/>
    </row>
    <row r="35" spans="1:106" ht="15" customHeight="1">
      <c r="A35" s="182" t="s">
        <v>189</v>
      </c>
      <c r="B35" s="182"/>
      <c r="C35" s="182"/>
      <c r="D35" s="182"/>
      <c r="E35" s="183"/>
      <c r="F35" s="254" t="s">
        <v>193</v>
      </c>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444"/>
      <c r="BD35" s="291" t="s">
        <v>190</v>
      </c>
      <c r="BE35" s="190"/>
      <c r="BF35" s="190"/>
      <c r="BG35" s="190"/>
      <c r="BH35" s="190"/>
      <c r="BI35" s="190"/>
      <c r="BJ35" s="190" t="s">
        <v>53</v>
      </c>
      <c r="BK35" s="190"/>
      <c r="BL35" s="190"/>
      <c r="BM35" s="190"/>
      <c r="BN35" s="190"/>
      <c r="BO35" s="190"/>
      <c r="BP35" s="190"/>
      <c r="BQ35" s="190"/>
      <c r="BR35" s="190"/>
      <c r="BS35" s="190"/>
      <c r="BT35" s="190"/>
      <c r="BU35" s="190"/>
      <c r="BV35" s="82"/>
      <c r="BW35" s="192"/>
      <c r="BX35" s="192"/>
      <c r="BY35" s="192"/>
      <c r="BZ35" s="192"/>
      <c r="CA35" s="192"/>
      <c r="CB35" s="192"/>
      <c r="CC35" s="192"/>
      <c r="CD35" s="19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343"/>
    </row>
    <row r="36" spans="1:106" ht="12.75" customHeight="1">
      <c r="A36" s="182" t="s">
        <v>205</v>
      </c>
      <c r="B36" s="182"/>
      <c r="C36" s="182"/>
      <c r="D36" s="182"/>
      <c r="E36" s="183"/>
      <c r="F36" s="278" t="s">
        <v>221</v>
      </c>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87" t="s">
        <v>206</v>
      </c>
      <c r="BE36" s="267"/>
      <c r="BF36" s="267"/>
      <c r="BG36" s="267"/>
      <c r="BH36" s="267"/>
      <c r="BI36" s="268"/>
      <c r="BJ36" s="266" t="s">
        <v>53</v>
      </c>
      <c r="BK36" s="267"/>
      <c r="BL36" s="267"/>
      <c r="BM36" s="267"/>
      <c r="BN36" s="267"/>
      <c r="BO36" s="268"/>
      <c r="BP36" s="266"/>
      <c r="BQ36" s="267"/>
      <c r="BR36" s="267"/>
      <c r="BS36" s="267"/>
      <c r="BT36" s="267"/>
      <c r="BU36" s="268"/>
      <c r="BV36" s="52"/>
      <c r="BW36" s="193">
        <f>BW38</f>
        <v>6158579.89</v>
      </c>
      <c r="BX36" s="194"/>
      <c r="BY36" s="194"/>
      <c r="BZ36" s="194"/>
      <c r="CA36" s="194"/>
      <c r="CB36" s="194"/>
      <c r="CC36" s="194"/>
      <c r="CD36" s="195"/>
      <c r="CE36" s="193">
        <f>CE38</f>
        <v>865300</v>
      </c>
      <c r="CF36" s="194"/>
      <c r="CG36" s="194"/>
      <c r="CH36" s="194"/>
      <c r="CI36" s="194"/>
      <c r="CJ36" s="194"/>
      <c r="CK36" s="194"/>
      <c r="CL36" s="195"/>
      <c r="CM36" s="193">
        <v>2493630</v>
      </c>
      <c r="CN36" s="194"/>
      <c r="CO36" s="194"/>
      <c r="CP36" s="194"/>
      <c r="CQ36" s="194"/>
      <c r="CR36" s="194"/>
      <c r="CS36" s="194"/>
      <c r="CT36" s="195"/>
      <c r="CU36" s="245"/>
      <c r="CV36" s="246"/>
      <c r="CW36" s="246"/>
      <c r="CX36" s="246"/>
      <c r="CY36" s="246"/>
      <c r="CZ36" s="246"/>
      <c r="DA36" s="246"/>
      <c r="DB36" s="247"/>
    </row>
    <row r="37" spans="1:106" ht="12.75" customHeight="1">
      <c r="A37" s="182"/>
      <c r="B37" s="182"/>
      <c r="C37" s="182"/>
      <c r="D37" s="182"/>
      <c r="E37" s="183"/>
      <c r="F37" s="289" t="s">
        <v>222</v>
      </c>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8"/>
      <c r="BE37" s="214"/>
      <c r="BF37" s="214"/>
      <c r="BG37" s="214"/>
      <c r="BH37" s="214"/>
      <c r="BI37" s="215"/>
      <c r="BJ37" s="213"/>
      <c r="BK37" s="214"/>
      <c r="BL37" s="214"/>
      <c r="BM37" s="214"/>
      <c r="BN37" s="214"/>
      <c r="BO37" s="215"/>
      <c r="BP37" s="213"/>
      <c r="BQ37" s="214"/>
      <c r="BR37" s="214"/>
      <c r="BS37" s="214"/>
      <c r="BT37" s="214"/>
      <c r="BU37" s="215"/>
      <c r="BV37" s="55"/>
      <c r="BW37" s="196"/>
      <c r="BX37" s="197"/>
      <c r="BY37" s="197"/>
      <c r="BZ37" s="197"/>
      <c r="CA37" s="197"/>
      <c r="CB37" s="197"/>
      <c r="CC37" s="197"/>
      <c r="CD37" s="198"/>
      <c r="CE37" s="196"/>
      <c r="CF37" s="197"/>
      <c r="CG37" s="197"/>
      <c r="CH37" s="197"/>
      <c r="CI37" s="197"/>
      <c r="CJ37" s="197"/>
      <c r="CK37" s="197"/>
      <c r="CL37" s="198"/>
      <c r="CM37" s="196"/>
      <c r="CN37" s="197"/>
      <c r="CO37" s="197"/>
      <c r="CP37" s="197"/>
      <c r="CQ37" s="197"/>
      <c r="CR37" s="197"/>
      <c r="CS37" s="197"/>
      <c r="CT37" s="198"/>
      <c r="CU37" s="263"/>
      <c r="CV37" s="264"/>
      <c r="CW37" s="264"/>
      <c r="CX37" s="264"/>
      <c r="CY37" s="264"/>
      <c r="CZ37" s="264"/>
      <c r="DA37" s="264"/>
      <c r="DB37" s="309"/>
    </row>
    <row r="38" spans="1:106" ht="12.75" customHeight="1">
      <c r="A38" s="182" t="s">
        <v>207</v>
      </c>
      <c r="B38" s="182"/>
      <c r="C38" s="182"/>
      <c r="D38" s="182"/>
      <c r="E38" s="183"/>
      <c r="F38" s="290" t="s">
        <v>47</v>
      </c>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87" t="s">
        <v>209</v>
      </c>
      <c r="BE38" s="267"/>
      <c r="BF38" s="267"/>
      <c r="BG38" s="267"/>
      <c r="BH38" s="267"/>
      <c r="BI38" s="268"/>
      <c r="BJ38" s="266" t="s">
        <v>53</v>
      </c>
      <c r="BK38" s="267"/>
      <c r="BL38" s="267"/>
      <c r="BM38" s="267"/>
      <c r="BN38" s="267"/>
      <c r="BO38" s="268"/>
      <c r="BP38" s="266"/>
      <c r="BQ38" s="267"/>
      <c r="BR38" s="267"/>
      <c r="BS38" s="267"/>
      <c r="BT38" s="267"/>
      <c r="BU38" s="268"/>
      <c r="BV38" s="52"/>
      <c r="BW38" s="354">
        <f>'Листы1-5'!CZ174</f>
        <v>6158579.89</v>
      </c>
      <c r="BX38" s="194"/>
      <c r="BY38" s="194"/>
      <c r="BZ38" s="194"/>
      <c r="CA38" s="194"/>
      <c r="CB38" s="194"/>
      <c r="CC38" s="194"/>
      <c r="CD38" s="195"/>
      <c r="CE38" s="193">
        <v>865300</v>
      </c>
      <c r="CF38" s="194"/>
      <c r="CG38" s="194"/>
      <c r="CH38" s="194"/>
      <c r="CI38" s="194"/>
      <c r="CJ38" s="194"/>
      <c r="CK38" s="194"/>
      <c r="CL38" s="195"/>
      <c r="CM38" s="193">
        <v>899390</v>
      </c>
      <c r="CN38" s="194"/>
      <c r="CO38" s="194"/>
      <c r="CP38" s="194"/>
      <c r="CQ38" s="194"/>
      <c r="CR38" s="194"/>
      <c r="CS38" s="194"/>
      <c r="CT38" s="195"/>
      <c r="CU38" s="245"/>
      <c r="CV38" s="246"/>
      <c r="CW38" s="246"/>
      <c r="CX38" s="246"/>
      <c r="CY38" s="246"/>
      <c r="CZ38" s="246"/>
      <c r="DA38" s="246"/>
      <c r="DB38" s="247"/>
    </row>
    <row r="39" spans="1:106" ht="12.75" customHeight="1">
      <c r="A39" s="182"/>
      <c r="B39" s="182"/>
      <c r="C39" s="182"/>
      <c r="D39" s="182"/>
      <c r="E39" s="183"/>
      <c r="F39" s="336" t="s">
        <v>192</v>
      </c>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288"/>
      <c r="BE39" s="214"/>
      <c r="BF39" s="214"/>
      <c r="BG39" s="214"/>
      <c r="BH39" s="214"/>
      <c r="BI39" s="215"/>
      <c r="BJ39" s="213"/>
      <c r="BK39" s="214"/>
      <c r="BL39" s="214"/>
      <c r="BM39" s="214"/>
      <c r="BN39" s="214"/>
      <c r="BO39" s="215"/>
      <c r="BP39" s="213"/>
      <c r="BQ39" s="214"/>
      <c r="BR39" s="214"/>
      <c r="BS39" s="214"/>
      <c r="BT39" s="214"/>
      <c r="BU39" s="215"/>
      <c r="BV39" s="55"/>
      <c r="BW39" s="196"/>
      <c r="BX39" s="197"/>
      <c r="BY39" s="197"/>
      <c r="BZ39" s="197"/>
      <c r="CA39" s="197"/>
      <c r="CB39" s="197"/>
      <c r="CC39" s="197"/>
      <c r="CD39" s="198"/>
      <c r="CE39" s="196"/>
      <c r="CF39" s="197"/>
      <c r="CG39" s="197"/>
      <c r="CH39" s="197"/>
      <c r="CI39" s="197"/>
      <c r="CJ39" s="197"/>
      <c r="CK39" s="197"/>
      <c r="CL39" s="198"/>
      <c r="CM39" s="196"/>
      <c r="CN39" s="197"/>
      <c r="CO39" s="197"/>
      <c r="CP39" s="197"/>
      <c r="CQ39" s="197"/>
      <c r="CR39" s="197"/>
      <c r="CS39" s="197"/>
      <c r="CT39" s="198"/>
      <c r="CU39" s="263"/>
      <c r="CV39" s="264"/>
      <c r="CW39" s="264"/>
      <c r="CX39" s="264"/>
      <c r="CY39" s="264"/>
      <c r="CZ39" s="264"/>
      <c r="DA39" s="264"/>
      <c r="DB39" s="309"/>
    </row>
    <row r="40" spans="1:106" ht="12.75" customHeight="1">
      <c r="A40" s="182"/>
      <c r="B40" s="182"/>
      <c r="C40" s="182"/>
      <c r="D40" s="182"/>
      <c r="E40" s="183"/>
      <c r="F40" s="254" t="s">
        <v>298</v>
      </c>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444"/>
      <c r="BD40" s="291" t="s">
        <v>302</v>
      </c>
      <c r="BE40" s="190"/>
      <c r="BF40" s="190"/>
      <c r="BG40" s="190"/>
      <c r="BH40" s="190"/>
      <c r="BI40" s="190"/>
      <c r="BJ40" s="190"/>
      <c r="BK40" s="190"/>
      <c r="BL40" s="190"/>
      <c r="BM40" s="190"/>
      <c r="BN40" s="190"/>
      <c r="BO40" s="190"/>
      <c r="BP40" s="190" t="s">
        <v>488</v>
      </c>
      <c r="BQ40" s="190"/>
      <c r="BR40" s="190"/>
      <c r="BS40" s="190"/>
      <c r="BT40" s="190"/>
      <c r="BU40" s="190"/>
      <c r="BV40" s="82"/>
      <c r="BW40" s="191">
        <f>'Листы1-5'!CZ221</f>
        <v>264000</v>
      </c>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242"/>
      <c r="CV40" s="242"/>
      <c r="CW40" s="242"/>
      <c r="CX40" s="242"/>
      <c r="CY40" s="242"/>
      <c r="CZ40" s="242"/>
      <c r="DA40" s="242"/>
      <c r="DB40" s="343"/>
    </row>
    <row r="41" spans="1:106" ht="15" customHeight="1">
      <c r="A41" s="182" t="s">
        <v>208</v>
      </c>
      <c r="B41" s="182"/>
      <c r="C41" s="182"/>
      <c r="D41" s="182"/>
      <c r="E41" s="183"/>
      <c r="F41" s="254" t="s">
        <v>193</v>
      </c>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444"/>
      <c r="BD41" s="291" t="s">
        <v>210</v>
      </c>
      <c r="BE41" s="190"/>
      <c r="BF41" s="190"/>
      <c r="BG41" s="190"/>
      <c r="BH41" s="190"/>
      <c r="BI41" s="190"/>
      <c r="BJ41" s="190" t="s">
        <v>53</v>
      </c>
      <c r="BK41" s="190"/>
      <c r="BL41" s="190"/>
      <c r="BM41" s="190"/>
      <c r="BN41" s="190"/>
      <c r="BO41" s="190"/>
      <c r="BP41" s="190"/>
      <c r="BQ41" s="190"/>
      <c r="BR41" s="190"/>
      <c r="BS41" s="190"/>
      <c r="BT41" s="190"/>
      <c r="BU41" s="190"/>
      <c r="BV41" s="8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242"/>
      <c r="CV41" s="242"/>
      <c r="CW41" s="242"/>
      <c r="CX41" s="242"/>
      <c r="CY41" s="242"/>
      <c r="CZ41" s="242"/>
      <c r="DA41" s="242"/>
      <c r="DB41" s="343"/>
    </row>
    <row r="42" spans="1:106" ht="15" customHeight="1">
      <c r="A42" s="182" t="s">
        <v>213</v>
      </c>
      <c r="B42" s="182"/>
      <c r="C42" s="182"/>
      <c r="D42" s="182"/>
      <c r="E42" s="183"/>
      <c r="F42" s="410" t="s">
        <v>223</v>
      </c>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481"/>
      <c r="BD42" s="291" t="s">
        <v>211</v>
      </c>
      <c r="BE42" s="190"/>
      <c r="BF42" s="190"/>
      <c r="BG42" s="190"/>
      <c r="BH42" s="190"/>
      <c r="BI42" s="190"/>
      <c r="BJ42" s="190" t="s">
        <v>53</v>
      </c>
      <c r="BK42" s="190"/>
      <c r="BL42" s="190"/>
      <c r="BM42" s="190"/>
      <c r="BN42" s="190"/>
      <c r="BO42" s="190"/>
      <c r="BP42" s="190"/>
      <c r="BQ42" s="190"/>
      <c r="BR42" s="190"/>
      <c r="BS42" s="190"/>
      <c r="BT42" s="190"/>
      <c r="BU42" s="190"/>
      <c r="BV42" s="8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242"/>
      <c r="CV42" s="242"/>
      <c r="CW42" s="242"/>
      <c r="CX42" s="242"/>
      <c r="CY42" s="242"/>
      <c r="CZ42" s="242"/>
      <c r="DA42" s="242"/>
      <c r="DB42" s="343"/>
    </row>
    <row r="43" spans="1:106" ht="15" customHeight="1">
      <c r="A43" s="182"/>
      <c r="B43" s="182"/>
      <c r="C43" s="182"/>
      <c r="D43" s="182"/>
      <c r="E43" s="183"/>
      <c r="F43" s="410" t="s">
        <v>298</v>
      </c>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481"/>
      <c r="BD43" s="291" t="s">
        <v>303</v>
      </c>
      <c r="BE43" s="190"/>
      <c r="BF43" s="190"/>
      <c r="BG43" s="190"/>
      <c r="BH43" s="190"/>
      <c r="BI43" s="190"/>
      <c r="BJ43" s="190"/>
      <c r="BK43" s="190"/>
      <c r="BL43" s="190"/>
      <c r="BM43" s="190"/>
      <c r="BN43" s="190"/>
      <c r="BO43" s="190"/>
      <c r="BP43" s="190"/>
      <c r="BQ43" s="190"/>
      <c r="BR43" s="190"/>
      <c r="BS43" s="190"/>
      <c r="BT43" s="190"/>
      <c r="BU43" s="190"/>
      <c r="BV43" s="8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242"/>
      <c r="CV43" s="242"/>
      <c r="CW43" s="242"/>
      <c r="CX43" s="242"/>
      <c r="CY43" s="242"/>
      <c r="CZ43" s="242"/>
      <c r="DA43" s="242"/>
      <c r="DB43" s="343"/>
    </row>
    <row r="44" spans="1:106" ht="15" customHeight="1">
      <c r="A44" s="59"/>
      <c r="B44" s="59"/>
      <c r="C44" s="59"/>
      <c r="D44" s="59"/>
      <c r="E44" s="60"/>
      <c r="F44" s="419" t="s">
        <v>453</v>
      </c>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7"/>
      <c r="BD44" s="355" t="s">
        <v>454</v>
      </c>
      <c r="BE44" s="182"/>
      <c r="BF44" s="182"/>
      <c r="BG44" s="182"/>
      <c r="BH44" s="182"/>
      <c r="BI44" s="183"/>
      <c r="BJ44" s="181"/>
      <c r="BK44" s="182"/>
      <c r="BL44" s="182"/>
      <c r="BM44" s="182"/>
      <c r="BN44" s="182"/>
      <c r="BO44" s="183"/>
      <c r="BP44" s="181"/>
      <c r="BQ44" s="182"/>
      <c r="BR44" s="182"/>
      <c r="BS44" s="182"/>
      <c r="BT44" s="182"/>
      <c r="BU44" s="183"/>
      <c r="BV44" s="82"/>
      <c r="BW44" s="199"/>
      <c r="BX44" s="200"/>
      <c r="BY44" s="200"/>
      <c r="BZ44" s="200"/>
      <c r="CA44" s="200"/>
      <c r="CB44" s="200"/>
      <c r="CC44" s="200"/>
      <c r="CD44" s="201"/>
      <c r="CE44" s="199"/>
      <c r="CF44" s="200"/>
      <c r="CG44" s="200"/>
      <c r="CH44" s="200"/>
      <c r="CI44" s="200"/>
      <c r="CJ44" s="200"/>
      <c r="CK44" s="200"/>
      <c r="CL44" s="201"/>
      <c r="CM44" s="199"/>
      <c r="CN44" s="200"/>
      <c r="CO44" s="200"/>
      <c r="CP44" s="200"/>
      <c r="CQ44" s="200"/>
      <c r="CR44" s="200"/>
      <c r="CS44" s="200"/>
      <c r="CT44" s="201"/>
      <c r="CU44" s="199"/>
      <c r="CV44" s="200"/>
      <c r="CW44" s="200"/>
      <c r="CX44" s="200"/>
      <c r="CY44" s="200"/>
      <c r="CZ44" s="200"/>
      <c r="DA44" s="200"/>
      <c r="DB44" s="409"/>
    </row>
    <row r="45" spans="1:106" ht="15" customHeight="1">
      <c r="A45" s="182" t="s">
        <v>212</v>
      </c>
      <c r="B45" s="182"/>
      <c r="C45" s="182"/>
      <c r="D45" s="182"/>
      <c r="E45" s="183"/>
      <c r="F45" s="410" t="s">
        <v>224</v>
      </c>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481"/>
      <c r="BD45" s="291" t="s">
        <v>214</v>
      </c>
      <c r="BE45" s="190"/>
      <c r="BF45" s="190"/>
      <c r="BG45" s="190"/>
      <c r="BH45" s="190"/>
      <c r="BI45" s="190"/>
      <c r="BJ45" s="190" t="s">
        <v>53</v>
      </c>
      <c r="BK45" s="190"/>
      <c r="BL45" s="190"/>
      <c r="BM45" s="190"/>
      <c r="BN45" s="190"/>
      <c r="BO45" s="190"/>
      <c r="BP45" s="190"/>
      <c r="BQ45" s="190"/>
      <c r="BR45" s="190"/>
      <c r="BS45" s="190"/>
      <c r="BT45" s="190"/>
      <c r="BU45" s="190"/>
      <c r="BV45" s="82"/>
      <c r="BW45" s="192"/>
      <c r="BX45" s="192"/>
      <c r="BY45" s="192"/>
      <c r="BZ45" s="192"/>
      <c r="CA45" s="192"/>
      <c r="CB45" s="192"/>
      <c r="CC45" s="192"/>
      <c r="CD45" s="192"/>
      <c r="CE45" s="242"/>
      <c r="CF45" s="242"/>
      <c r="CG45" s="242"/>
      <c r="CH45" s="242"/>
      <c r="CI45" s="242"/>
      <c r="CJ45" s="242"/>
      <c r="CK45" s="242"/>
      <c r="CL45" s="242"/>
      <c r="CM45" s="242"/>
      <c r="CN45" s="242"/>
      <c r="CO45" s="242"/>
      <c r="CP45" s="242"/>
      <c r="CQ45" s="242"/>
      <c r="CR45" s="242"/>
      <c r="CS45" s="242"/>
      <c r="CT45" s="242"/>
      <c r="CU45" s="242"/>
      <c r="CV45" s="242"/>
      <c r="CW45" s="242"/>
      <c r="CX45" s="242"/>
      <c r="CY45" s="242"/>
      <c r="CZ45" s="242"/>
      <c r="DA45" s="242"/>
      <c r="DB45" s="343"/>
    </row>
    <row r="46" spans="1:106" ht="12.75" customHeight="1">
      <c r="A46" s="214" t="s">
        <v>215</v>
      </c>
      <c r="B46" s="214"/>
      <c r="C46" s="214"/>
      <c r="D46" s="214"/>
      <c r="E46" s="215"/>
      <c r="F46" s="340" t="s">
        <v>47</v>
      </c>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0"/>
      <c r="BC46" s="482"/>
      <c r="BD46" s="287" t="s">
        <v>217</v>
      </c>
      <c r="BE46" s="267"/>
      <c r="BF46" s="267"/>
      <c r="BG46" s="267"/>
      <c r="BH46" s="267"/>
      <c r="BI46" s="268"/>
      <c r="BJ46" s="266" t="s">
        <v>53</v>
      </c>
      <c r="BK46" s="267"/>
      <c r="BL46" s="267"/>
      <c r="BM46" s="267"/>
      <c r="BN46" s="267"/>
      <c r="BO46" s="268"/>
      <c r="BP46" s="266"/>
      <c r="BQ46" s="267"/>
      <c r="BR46" s="267"/>
      <c r="BS46" s="267"/>
      <c r="BT46" s="267"/>
      <c r="BU46" s="268"/>
      <c r="BV46" s="52"/>
      <c r="BW46" s="193"/>
      <c r="BX46" s="194"/>
      <c r="BY46" s="194"/>
      <c r="BZ46" s="194"/>
      <c r="CA46" s="194"/>
      <c r="CB46" s="194"/>
      <c r="CC46" s="194"/>
      <c r="CD46" s="195"/>
      <c r="CE46" s="245"/>
      <c r="CF46" s="246"/>
      <c r="CG46" s="246"/>
      <c r="CH46" s="246"/>
      <c r="CI46" s="246"/>
      <c r="CJ46" s="246"/>
      <c r="CK46" s="246"/>
      <c r="CL46" s="261"/>
      <c r="CM46" s="245"/>
      <c r="CN46" s="246"/>
      <c r="CO46" s="246"/>
      <c r="CP46" s="246"/>
      <c r="CQ46" s="246"/>
      <c r="CR46" s="246"/>
      <c r="CS46" s="246"/>
      <c r="CT46" s="261"/>
      <c r="CU46" s="245"/>
      <c r="CV46" s="246"/>
      <c r="CW46" s="246"/>
      <c r="CX46" s="246"/>
      <c r="CY46" s="246"/>
      <c r="CZ46" s="246"/>
      <c r="DA46" s="246"/>
      <c r="DB46" s="247"/>
    </row>
    <row r="47" spans="1:106" ht="12.75" customHeight="1">
      <c r="A47" s="182"/>
      <c r="B47" s="182"/>
      <c r="C47" s="182"/>
      <c r="D47" s="182"/>
      <c r="E47" s="183"/>
      <c r="F47" s="336" t="s">
        <v>192</v>
      </c>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7"/>
      <c r="BD47" s="288"/>
      <c r="BE47" s="214"/>
      <c r="BF47" s="214"/>
      <c r="BG47" s="214"/>
      <c r="BH47" s="214"/>
      <c r="BI47" s="215"/>
      <c r="BJ47" s="213"/>
      <c r="BK47" s="214"/>
      <c r="BL47" s="214"/>
      <c r="BM47" s="214"/>
      <c r="BN47" s="214"/>
      <c r="BO47" s="215"/>
      <c r="BP47" s="213"/>
      <c r="BQ47" s="214"/>
      <c r="BR47" s="214"/>
      <c r="BS47" s="214"/>
      <c r="BT47" s="214"/>
      <c r="BU47" s="215"/>
      <c r="BV47" s="55"/>
      <c r="BW47" s="196"/>
      <c r="BX47" s="197"/>
      <c r="BY47" s="197"/>
      <c r="BZ47" s="197"/>
      <c r="CA47" s="197"/>
      <c r="CB47" s="197"/>
      <c r="CC47" s="197"/>
      <c r="CD47" s="198"/>
      <c r="CE47" s="263"/>
      <c r="CF47" s="264"/>
      <c r="CG47" s="264"/>
      <c r="CH47" s="264"/>
      <c r="CI47" s="264"/>
      <c r="CJ47" s="264"/>
      <c r="CK47" s="264"/>
      <c r="CL47" s="265"/>
      <c r="CM47" s="263"/>
      <c r="CN47" s="264"/>
      <c r="CO47" s="264"/>
      <c r="CP47" s="264"/>
      <c r="CQ47" s="264"/>
      <c r="CR47" s="264"/>
      <c r="CS47" s="264"/>
      <c r="CT47" s="265"/>
      <c r="CU47" s="263"/>
      <c r="CV47" s="264"/>
      <c r="CW47" s="264"/>
      <c r="CX47" s="264"/>
      <c r="CY47" s="264"/>
      <c r="CZ47" s="264"/>
      <c r="DA47" s="264"/>
      <c r="DB47" s="309"/>
    </row>
    <row r="48" spans="1:106" ht="15" customHeight="1">
      <c r="A48" s="182" t="s">
        <v>216</v>
      </c>
      <c r="B48" s="182"/>
      <c r="C48" s="182"/>
      <c r="D48" s="182"/>
      <c r="E48" s="183"/>
      <c r="F48" s="254" t="s">
        <v>193</v>
      </c>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444"/>
      <c r="BD48" s="291" t="s">
        <v>218</v>
      </c>
      <c r="BE48" s="190"/>
      <c r="BF48" s="190"/>
      <c r="BG48" s="190"/>
      <c r="BH48" s="190"/>
      <c r="BI48" s="190"/>
      <c r="BJ48" s="190" t="s">
        <v>53</v>
      </c>
      <c r="BK48" s="190"/>
      <c r="BL48" s="190"/>
      <c r="BM48" s="190"/>
      <c r="BN48" s="190"/>
      <c r="BO48" s="190"/>
      <c r="BP48" s="190"/>
      <c r="BQ48" s="190"/>
      <c r="BR48" s="190"/>
      <c r="BS48" s="190"/>
      <c r="BT48" s="190"/>
      <c r="BU48" s="190"/>
      <c r="BV48" s="82"/>
      <c r="BW48" s="192"/>
      <c r="BX48" s="192"/>
      <c r="BY48" s="192"/>
      <c r="BZ48" s="192"/>
      <c r="CA48" s="192"/>
      <c r="CB48" s="192"/>
      <c r="CC48" s="192"/>
      <c r="CD48" s="192"/>
      <c r="CE48" s="242"/>
      <c r="CF48" s="242"/>
      <c r="CG48" s="242"/>
      <c r="CH48" s="242"/>
      <c r="CI48" s="242"/>
      <c r="CJ48" s="242"/>
      <c r="CK48" s="242"/>
      <c r="CL48" s="242"/>
      <c r="CM48" s="242"/>
      <c r="CN48" s="242"/>
      <c r="CO48" s="242"/>
      <c r="CP48" s="242"/>
      <c r="CQ48" s="242"/>
      <c r="CR48" s="242"/>
      <c r="CS48" s="242"/>
      <c r="CT48" s="242"/>
      <c r="CU48" s="242"/>
      <c r="CV48" s="242"/>
      <c r="CW48" s="242"/>
      <c r="CX48" s="242"/>
      <c r="CY48" s="242"/>
      <c r="CZ48" s="242"/>
      <c r="DA48" s="242"/>
      <c r="DB48" s="343"/>
    </row>
    <row r="49" spans="1:106" ht="15" customHeight="1">
      <c r="A49" s="182" t="s">
        <v>219</v>
      </c>
      <c r="B49" s="182"/>
      <c r="C49" s="182"/>
      <c r="D49" s="182"/>
      <c r="E49" s="183"/>
      <c r="F49" s="410" t="s">
        <v>225</v>
      </c>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481"/>
      <c r="BD49" s="291" t="s">
        <v>220</v>
      </c>
      <c r="BE49" s="190"/>
      <c r="BF49" s="190"/>
      <c r="BG49" s="190"/>
      <c r="BH49" s="190"/>
      <c r="BI49" s="190"/>
      <c r="BJ49" s="190" t="s">
        <v>53</v>
      </c>
      <c r="BK49" s="190"/>
      <c r="BL49" s="190"/>
      <c r="BM49" s="190"/>
      <c r="BN49" s="190"/>
      <c r="BO49" s="190"/>
      <c r="BP49" s="190"/>
      <c r="BQ49" s="190"/>
      <c r="BR49" s="190"/>
      <c r="BS49" s="190"/>
      <c r="BT49" s="190"/>
      <c r="BU49" s="190"/>
      <c r="BV49" s="82"/>
      <c r="BW49" s="192">
        <f>BW50</f>
        <v>908873.31</v>
      </c>
      <c r="BX49" s="192"/>
      <c r="BY49" s="192"/>
      <c r="BZ49" s="192"/>
      <c r="CA49" s="192"/>
      <c r="CB49" s="192"/>
      <c r="CC49" s="192"/>
      <c r="CD49" s="192"/>
      <c r="CE49" s="192">
        <f>CE50</f>
        <v>780940</v>
      </c>
      <c r="CF49" s="192"/>
      <c r="CG49" s="192"/>
      <c r="CH49" s="192"/>
      <c r="CI49" s="192"/>
      <c r="CJ49" s="192"/>
      <c r="CK49" s="192"/>
      <c r="CL49" s="192"/>
      <c r="CM49" s="192">
        <f>CM50</f>
        <v>790940</v>
      </c>
      <c r="CN49" s="192"/>
      <c r="CO49" s="192"/>
      <c r="CP49" s="192"/>
      <c r="CQ49" s="192"/>
      <c r="CR49" s="192"/>
      <c r="CS49" s="192"/>
      <c r="CT49" s="192"/>
      <c r="CU49" s="192"/>
      <c r="CV49" s="192"/>
      <c r="CW49" s="192"/>
      <c r="CX49" s="192"/>
      <c r="CY49" s="192"/>
      <c r="CZ49" s="192"/>
      <c r="DA49" s="192"/>
      <c r="DB49" s="192"/>
    </row>
    <row r="50" spans="1:106" ht="12.75" customHeight="1">
      <c r="A50" s="182" t="s">
        <v>226</v>
      </c>
      <c r="B50" s="182"/>
      <c r="C50" s="182"/>
      <c r="D50" s="182"/>
      <c r="E50" s="183"/>
      <c r="F50" s="290" t="s">
        <v>47</v>
      </c>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87" t="s">
        <v>229</v>
      </c>
      <c r="BE50" s="267"/>
      <c r="BF50" s="267"/>
      <c r="BG50" s="267"/>
      <c r="BH50" s="267"/>
      <c r="BI50" s="268"/>
      <c r="BJ50" s="266" t="s">
        <v>53</v>
      </c>
      <c r="BK50" s="267"/>
      <c r="BL50" s="267"/>
      <c r="BM50" s="267"/>
      <c r="BN50" s="267"/>
      <c r="BO50" s="268"/>
      <c r="BP50" s="266"/>
      <c r="BQ50" s="267"/>
      <c r="BR50" s="267"/>
      <c r="BS50" s="267"/>
      <c r="BT50" s="267"/>
      <c r="BU50" s="268"/>
      <c r="BV50" s="52"/>
      <c r="BW50" s="354">
        <f>'Листы1-5'!CX174</f>
        <v>908873.31</v>
      </c>
      <c r="BX50" s="194"/>
      <c r="BY50" s="194"/>
      <c r="BZ50" s="194"/>
      <c r="CA50" s="194"/>
      <c r="CB50" s="194"/>
      <c r="CC50" s="194"/>
      <c r="CD50" s="195"/>
      <c r="CE50" s="193">
        <v>780940</v>
      </c>
      <c r="CF50" s="194"/>
      <c r="CG50" s="194"/>
      <c r="CH50" s="194"/>
      <c r="CI50" s="194"/>
      <c r="CJ50" s="194"/>
      <c r="CK50" s="194"/>
      <c r="CL50" s="195"/>
      <c r="CM50" s="193">
        <v>790940</v>
      </c>
      <c r="CN50" s="194"/>
      <c r="CO50" s="194"/>
      <c r="CP50" s="194"/>
      <c r="CQ50" s="194"/>
      <c r="CR50" s="194"/>
      <c r="CS50" s="194"/>
      <c r="CT50" s="195"/>
      <c r="CU50" s="193"/>
      <c r="CV50" s="194"/>
      <c r="CW50" s="194"/>
      <c r="CX50" s="194"/>
      <c r="CY50" s="194"/>
      <c r="CZ50" s="194"/>
      <c r="DA50" s="194"/>
      <c r="DB50" s="417"/>
    </row>
    <row r="51" spans="1:106" ht="12.75" customHeight="1">
      <c r="A51" s="182"/>
      <c r="B51" s="182"/>
      <c r="C51" s="182"/>
      <c r="D51" s="182"/>
      <c r="E51" s="183"/>
      <c r="F51" s="336" t="s">
        <v>192</v>
      </c>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288"/>
      <c r="BE51" s="214"/>
      <c r="BF51" s="214"/>
      <c r="BG51" s="214"/>
      <c r="BH51" s="214"/>
      <c r="BI51" s="215"/>
      <c r="BJ51" s="213"/>
      <c r="BK51" s="214"/>
      <c r="BL51" s="214"/>
      <c r="BM51" s="214"/>
      <c r="BN51" s="214"/>
      <c r="BO51" s="215"/>
      <c r="BP51" s="213"/>
      <c r="BQ51" s="214"/>
      <c r="BR51" s="214"/>
      <c r="BS51" s="214"/>
      <c r="BT51" s="214"/>
      <c r="BU51" s="215"/>
      <c r="BV51" s="55"/>
      <c r="BW51" s="196"/>
      <c r="BX51" s="197"/>
      <c r="BY51" s="197"/>
      <c r="BZ51" s="197"/>
      <c r="CA51" s="197"/>
      <c r="CB51" s="197"/>
      <c r="CC51" s="197"/>
      <c r="CD51" s="198"/>
      <c r="CE51" s="196"/>
      <c r="CF51" s="197"/>
      <c r="CG51" s="197"/>
      <c r="CH51" s="197"/>
      <c r="CI51" s="197"/>
      <c r="CJ51" s="197"/>
      <c r="CK51" s="197"/>
      <c r="CL51" s="198"/>
      <c r="CM51" s="196"/>
      <c r="CN51" s="197"/>
      <c r="CO51" s="197"/>
      <c r="CP51" s="197"/>
      <c r="CQ51" s="197"/>
      <c r="CR51" s="197"/>
      <c r="CS51" s="197"/>
      <c r="CT51" s="198"/>
      <c r="CU51" s="196"/>
      <c r="CV51" s="197"/>
      <c r="CW51" s="197"/>
      <c r="CX51" s="197"/>
      <c r="CY51" s="197"/>
      <c r="CZ51" s="197"/>
      <c r="DA51" s="197"/>
      <c r="DB51" s="418"/>
    </row>
    <row r="52" spans="1:106" ht="12.75" customHeight="1">
      <c r="A52" s="182"/>
      <c r="B52" s="182"/>
      <c r="C52" s="182"/>
      <c r="D52" s="182"/>
      <c r="E52" s="183"/>
      <c r="F52" s="410" t="s">
        <v>298</v>
      </c>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481"/>
      <c r="BD52" s="291" t="s">
        <v>304</v>
      </c>
      <c r="BE52" s="190"/>
      <c r="BF52" s="190"/>
      <c r="BG52" s="190"/>
      <c r="BH52" s="190"/>
      <c r="BI52" s="190"/>
      <c r="BJ52" s="190"/>
      <c r="BK52" s="190"/>
      <c r="BL52" s="190"/>
      <c r="BM52" s="190"/>
      <c r="BN52" s="190"/>
      <c r="BO52" s="190"/>
      <c r="BP52" s="190"/>
      <c r="BQ52" s="190"/>
      <c r="BR52" s="190"/>
      <c r="BS52" s="190"/>
      <c r="BT52" s="190"/>
      <c r="BU52" s="190"/>
      <c r="BV52" s="82"/>
      <c r="BW52" s="192"/>
      <c r="BX52" s="192"/>
      <c r="BY52" s="192"/>
      <c r="BZ52" s="192"/>
      <c r="CA52" s="192"/>
      <c r="CB52" s="192"/>
      <c r="CC52" s="192"/>
      <c r="CD52" s="192"/>
      <c r="CE52" s="242"/>
      <c r="CF52" s="242"/>
      <c r="CG52" s="242"/>
      <c r="CH52" s="242"/>
      <c r="CI52" s="242"/>
      <c r="CJ52" s="242"/>
      <c r="CK52" s="242"/>
      <c r="CL52" s="242"/>
      <c r="CM52" s="242"/>
      <c r="CN52" s="242"/>
      <c r="CO52" s="242"/>
      <c r="CP52" s="242"/>
      <c r="CQ52" s="242"/>
      <c r="CR52" s="242"/>
      <c r="CS52" s="242"/>
      <c r="CT52" s="242"/>
      <c r="CU52" s="242"/>
      <c r="CV52" s="242"/>
      <c r="CW52" s="242"/>
      <c r="CX52" s="242"/>
      <c r="CY52" s="242"/>
      <c r="CZ52" s="242"/>
      <c r="DA52" s="242"/>
      <c r="DB52" s="343"/>
    </row>
    <row r="53" spans="1:106" ht="12.75" customHeight="1">
      <c r="A53" s="59"/>
      <c r="B53" s="59"/>
      <c r="C53" s="59"/>
      <c r="D53" s="59"/>
      <c r="E53" s="60"/>
      <c r="F53" s="419" t="s">
        <v>453</v>
      </c>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7"/>
      <c r="BD53" s="355" t="s">
        <v>455</v>
      </c>
      <c r="BE53" s="182"/>
      <c r="BF53" s="182"/>
      <c r="BG53" s="182"/>
      <c r="BH53" s="182"/>
      <c r="BI53" s="183"/>
      <c r="BJ53" s="181"/>
      <c r="BK53" s="182"/>
      <c r="BL53" s="182"/>
      <c r="BM53" s="182"/>
      <c r="BN53" s="182"/>
      <c r="BO53" s="183"/>
      <c r="BP53" s="181"/>
      <c r="BQ53" s="182"/>
      <c r="BR53" s="182"/>
      <c r="BS53" s="182"/>
      <c r="BT53" s="182"/>
      <c r="BU53" s="183"/>
      <c r="BV53" s="82"/>
      <c r="BW53" s="199"/>
      <c r="BX53" s="200"/>
      <c r="BY53" s="200"/>
      <c r="BZ53" s="200"/>
      <c r="CA53" s="200"/>
      <c r="CB53" s="200"/>
      <c r="CC53" s="200"/>
      <c r="CD53" s="201"/>
      <c r="CE53" s="199"/>
      <c r="CF53" s="200"/>
      <c r="CG53" s="200"/>
      <c r="CH53" s="200"/>
      <c r="CI53" s="200"/>
      <c r="CJ53" s="200"/>
      <c r="CK53" s="200"/>
      <c r="CL53" s="201"/>
      <c r="CM53" s="199"/>
      <c r="CN53" s="200"/>
      <c r="CO53" s="200"/>
      <c r="CP53" s="200"/>
      <c r="CQ53" s="200"/>
      <c r="CR53" s="200"/>
      <c r="CS53" s="200"/>
      <c r="CT53" s="201"/>
      <c r="CU53" s="199"/>
      <c r="CV53" s="200"/>
      <c r="CW53" s="200"/>
      <c r="CX53" s="200"/>
      <c r="CY53" s="200"/>
      <c r="CZ53" s="200"/>
      <c r="DA53" s="200"/>
      <c r="DB53" s="409"/>
    </row>
    <row r="54" spans="1:106" ht="15" customHeight="1">
      <c r="A54" s="182" t="s">
        <v>227</v>
      </c>
      <c r="B54" s="182"/>
      <c r="C54" s="182"/>
      <c r="D54" s="182"/>
      <c r="E54" s="183"/>
      <c r="F54" s="254" t="s">
        <v>228</v>
      </c>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444"/>
      <c r="BD54" s="291" t="s">
        <v>230</v>
      </c>
      <c r="BE54" s="190"/>
      <c r="BF54" s="190"/>
      <c r="BG54" s="190"/>
      <c r="BH54" s="190"/>
      <c r="BI54" s="190"/>
      <c r="BJ54" s="190" t="s">
        <v>53</v>
      </c>
      <c r="BK54" s="190"/>
      <c r="BL54" s="190"/>
      <c r="BM54" s="190"/>
      <c r="BN54" s="190"/>
      <c r="BO54" s="190"/>
      <c r="BP54" s="190"/>
      <c r="BQ54" s="190"/>
      <c r="BR54" s="190"/>
      <c r="BS54" s="190"/>
      <c r="BT54" s="190"/>
      <c r="BU54" s="190"/>
      <c r="BV54" s="82"/>
      <c r="BW54" s="192"/>
      <c r="BX54" s="192"/>
      <c r="BY54" s="192"/>
      <c r="BZ54" s="192"/>
      <c r="CA54" s="192"/>
      <c r="CB54" s="192"/>
      <c r="CC54" s="192"/>
      <c r="CD54" s="192"/>
      <c r="CE54" s="242"/>
      <c r="CF54" s="242"/>
      <c r="CG54" s="242"/>
      <c r="CH54" s="242"/>
      <c r="CI54" s="242"/>
      <c r="CJ54" s="242"/>
      <c r="CK54" s="242"/>
      <c r="CL54" s="242"/>
      <c r="CM54" s="242"/>
      <c r="CN54" s="242"/>
      <c r="CO54" s="242"/>
      <c r="CP54" s="242"/>
      <c r="CQ54" s="242"/>
      <c r="CR54" s="242"/>
      <c r="CS54" s="242"/>
      <c r="CT54" s="242"/>
      <c r="CU54" s="242"/>
      <c r="CV54" s="242"/>
      <c r="CW54" s="242"/>
      <c r="CX54" s="242"/>
      <c r="CY54" s="242"/>
      <c r="CZ54" s="242"/>
      <c r="DA54" s="242"/>
      <c r="DB54" s="343"/>
    </row>
    <row r="55" spans="1:106" ht="12.75">
      <c r="A55" s="182" t="s">
        <v>233</v>
      </c>
      <c r="B55" s="182"/>
      <c r="C55" s="182"/>
      <c r="D55" s="182"/>
      <c r="E55" s="183"/>
      <c r="F55" s="478" t="s">
        <v>238</v>
      </c>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80"/>
      <c r="BD55" s="287" t="s">
        <v>231</v>
      </c>
      <c r="BE55" s="267"/>
      <c r="BF55" s="267"/>
      <c r="BG55" s="267"/>
      <c r="BH55" s="267"/>
      <c r="BI55" s="268"/>
      <c r="BJ55" s="266" t="s">
        <v>53</v>
      </c>
      <c r="BK55" s="267"/>
      <c r="BL55" s="267"/>
      <c r="BM55" s="267"/>
      <c r="BN55" s="267"/>
      <c r="BO55" s="268"/>
      <c r="BP55" s="266"/>
      <c r="BQ55" s="267"/>
      <c r="BR55" s="267"/>
      <c r="BS55" s="267"/>
      <c r="BT55" s="267"/>
      <c r="BU55" s="268"/>
      <c r="BV55" s="52"/>
      <c r="BW55" s="193">
        <f>BW30+BW36+BW49</f>
        <v>13083653.200000001</v>
      </c>
      <c r="BX55" s="194"/>
      <c r="BY55" s="194"/>
      <c r="BZ55" s="194"/>
      <c r="CA55" s="194"/>
      <c r="CB55" s="194"/>
      <c r="CC55" s="194"/>
      <c r="CD55" s="195"/>
      <c r="CE55" s="193">
        <f>CE30+CE36+CE49</f>
        <v>23542940</v>
      </c>
      <c r="CF55" s="194"/>
      <c r="CG55" s="194"/>
      <c r="CH55" s="194"/>
      <c r="CI55" s="194"/>
      <c r="CJ55" s="194"/>
      <c r="CK55" s="194"/>
      <c r="CL55" s="195"/>
      <c r="CM55" s="193">
        <f>CM30+CM36+CM49</f>
        <v>25243270</v>
      </c>
      <c r="CN55" s="194"/>
      <c r="CO55" s="194"/>
      <c r="CP55" s="194"/>
      <c r="CQ55" s="194"/>
      <c r="CR55" s="194"/>
      <c r="CS55" s="194"/>
      <c r="CT55" s="195"/>
      <c r="CU55" s="245"/>
      <c r="CV55" s="246"/>
      <c r="CW55" s="246"/>
      <c r="CX55" s="246"/>
      <c r="CY55" s="246"/>
      <c r="CZ55" s="246"/>
      <c r="DA55" s="246"/>
      <c r="DB55" s="247"/>
    </row>
    <row r="56" spans="1:106" ht="12.75" customHeight="1">
      <c r="A56" s="182"/>
      <c r="B56" s="182"/>
      <c r="C56" s="182"/>
      <c r="D56" s="182"/>
      <c r="E56" s="183"/>
      <c r="F56" s="447" t="s">
        <v>239</v>
      </c>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7"/>
      <c r="AZ56" s="447"/>
      <c r="BA56" s="447"/>
      <c r="BB56" s="447"/>
      <c r="BC56" s="447"/>
      <c r="BD56" s="288"/>
      <c r="BE56" s="214"/>
      <c r="BF56" s="214"/>
      <c r="BG56" s="214"/>
      <c r="BH56" s="214"/>
      <c r="BI56" s="215"/>
      <c r="BJ56" s="213"/>
      <c r="BK56" s="214"/>
      <c r="BL56" s="214"/>
      <c r="BM56" s="214"/>
      <c r="BN56" s="214"/>
      <c r="BO56" s="215"/>
      <c r="BP56" s="213"/>
      <c r="BQ56" s="214"/>
      <c r="BR56" s="214"/>
      <c r="BS56" s="214"/>
      <c r="BT56" s="214"/>
      <c r="BU56" s="215"/>
      <c r="BV56" s="55"/>
      <c r="BW56" s="196"/>
      <c r="BX56" s="197"/>
      <c r="BY56" s="197"/>
      <c r="BZ56" s="197"/>
      <c r="CA56" s="197"/>
      <c r="CB56" s="197"/>
      <c r="CC56" s="197"/>
      <c r="CD56" s="198"/>
      <c r="CE56" s="196"/>
      <c r="CF56" s="197"/>
      <c r="CG56" s="197"/>
      <c r="CH56" s="197"/>
      <c r="CI56" s="197"/>
      <c r="CJ56" s="197"/>
      <c r="CK56" s="197"/>
      <c r="CL56" s="198"/>
      <c r="CM56" s="196"/>
      <c r="CN56" s="197"/>
      <c r="CO56" s="197"/>
      <c r="CP56" s="197"/>
      <c r="CQ56" s="197"/>
      <c r="CR56" s="197"/>
      <c r="CS56" s="197"/>
      <c r="CT56" s="198"/>
      <c r="CU56" s="263"/>
      <c r="CV56" s="264"/>
      <c r="CW56" s="264"/>
      <c r="CX56" s="264"/>
      <c r="CY56" s="264"/>
      <c r="CZ56" s="264"/>
      <c r="DA56" s="264"/>
      <c r="DB56" s="309"/>
    </row>
    <row r="57" spans="1:106" ht="12.75">
      <c r="A57" s="182"/>
      <c r="B57" s="182"/>
      <c r="C57" s="182"/>
      <c r="D57" s="182"/>
      <c r="E57" s="183"/>
      <c r="F57" s="477" t="s">
        <v>235</v>
      </c>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7"/>
      <c r="AY57" s="477"/>
      <c r="AZ57" s="477"/>
      <c r="BA57" s="477"/>
      <c r="BB57" s="477"/>
      <c r="BC57" s="477"/>
      <c r="BD57" s="287" t="s">
        <v>234</v>
      </c>
      <c r="BE57" s="267"/>
      <c r="BF57" s="267"/>
      <c r="BG57" s="267"/>
      <c r="BH57" s="267"/>
      <c r="BI57" s="268"/>
      <c r="BJ57" s="266"/>
      <c r="BK57" s="267"/>
      <c r="BL57" s="267"/>
      <c r="BM57" s="267"/>
      <c r="BN57" s="267"/>
      <c r="BO57" s="268"/>
      <c r="BP57" s="266"/>
      <c r="BQ57" s="267"/>
      <c r="BR57" s="267"/>
      <c r="BS57" s="267"/>
      <c r="BT57" s="267"/>
      <c r="BU57" s="268"/>
      <c r="BV57" s="52"/>
      <c r="BW57" s="193"/>
      <c r="BX57" s="194"/>
      <c r="BY57" s="194"/>
      <c r="BZ57" s="194"/>
      <c r="CA57" s="194"/>
      <c r="CB57" s="194"/>
      <c r="CC57" s="194"/>
      <c r="CD57" s="195"/>
      <c r="CE57" s="245"/>
      <c r="CF57" s="246"/>
      <c r="CG57" s="246"/>
      <c r="CH57" s="246"/>
      <c r="CI57" s="246"/>
      <c r="CJ57" s="246"/>
      <c r="CK57" s="246"/>
      <c r="CL57" s="261"/>
      <c r="CM57" s="245"/>
      <c r="CN57" s="246"/>
      <c r="CO57" s="246"/>
      <c r="CP57" s="246"/>
      <c r="CQ57" s="246"/>
      <c r="CR57" s="246"/>
      <c r="CS57" s="246"/>
      <c r="CT57" s="261"/>
      <c r="CU57" s="245"/>
      <c r="CV57" s="246"/>
      <c r="CW57" s="246"/>
      <c r="CX57" s="246"/>
      <c r="CY57" s="246"/>
      <c r="CZ57" s="246"/>
      <c r="DA57" s="246"/>
      <c r="DB57" s="247"/>
    </row>
    <row r="58" spans="1:106" ht="12.75">
      <c r="A58" s="182"/>
      <c r="B58" s="182"/>
      <c r="C58" s="182"/>
      <c r="D58" s="182"/>
      <c r="E58" s="183"/>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288"/>
      <c r="BE58" s="214"/>
      <c r="BF58" s="214"/>
      <c r="BG58" s="214"/>
      <c r="BH58" s="214"/>
      <c r="BI58" s="215"/>
      <c r="BJ58" s="213"/>
      <c r="BK58" s="214"/>
      <c r="BL58" s="214"/>
      <c r="BM58" s="214"/>
      <c r="BN58" s="214"/>
      <c r="BO58" s="215"/>
      <c r="BP58" s="213"/>
      <c r="BQ58" s="214"/>
      <c r="BR58" s="214"/>
      <c r="BS58" s="214"/>
      <c r="BT58" s="214"/>
      <c r="BU58" s="215"/>
      <c r="BV58" s="55"/>
      <c r="BW58" s="196"/>
      <c r="BX58" s="197"/>
      <c r="BY58" s="197"/>
      <c r="BZ58" s="197"/>
      <c r="CA58" s="197"/>
      <c r="CB58" s="197"/>
      <c r="CC58" s="197"/>
      <c r="CD58" s="198"/>
      <c r="CE58" s="263"/>
      <c r="CF58" s="264"/>
      <c r="CG58" s="264"/>
      <c r="CH58" s="264"/>
      <c r="CI58" s="264"/>
      <c r="CJ58" s="264"/>
      <c r="CK58" s="264"/>
      <c r="CL58" s="265"/>
      <c r="CM58" s="263"/>
      <c r="CN58" s="264"/>
      <c r="CO58" s="264"/>
      <c r="CP58" s="264"/>
      <c r="CQ58" s="264"/>
      <c r="CR58" s="264"/>
      <c r="CS58" s="264"/>
      <c r="CT58" s="265"/>
      <c r="CU58" s="263"/>
      <c r="CV58" s="264"/>
      <c r="CW58" s="264"/>
      <c r="CX58" s="264"/>
      <c r="CY58" s="264"/>
      <c r="CZ58" s="264"/>
      <c r="DA58" s="264"/>
      <c r="DB58" s="309"/>
    </row>
    <row r="59" spans="1:106" ht="12.75">
      <c r="A59" s="182" t="s">
        <v>232</v>
      </c>
      <c r="B59" s="182"/>
      <c r="C59" s="182"/>
      <c r="D59" s="182"/>
      <c r="E59" s="183"/>
      <c r="F59" s="478" t="s">
        <v>240</v>
      </c>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80"/>
      <c r="BD59" s="287" t="s">
        <v>236</v>
      </c>
      <c r="BE59" s="267"/>
      <c r="BF59" s="267"/>
      <c r="BG59" s="267"/>
      <c r="BH59" s="267"/>
      <c r="BI59" s="268"/>
      <c r="BJ59" s="266" t="s">
        <v>53</v>
      </c>
      <c r="BK59" s="267"/>
      <c r="BL59" s="267"/>
      <c r="BM59" s="267"/>
      <c r="BN59" s="267"/>
      <c r="BO59" s="268"/>
      <c r="BP59" s="266"/>
      <c r="BQ59" s="267"/>
      <c r="BR59" s="267"/>
      <c r="BS59" s="267"/>
      <c r="BT59" s="267"/>
      <c r="BU59" s="268"/>
      <c r="BV59" s="52"/>
      <c r="BW59" s="193"/>
      <c r="BX59" s="194"/>
      <c r="BY59" s="194"/>
      <c r="BZ59" s="194"/>
      <c r="CA59" s="194"/>
      <c r="CB59" s="194"/>
      <c r="CC59" s="194"/>
      <c r="CD59" s="195"/>
      <c r="CE59" s="245"/>
      <c r="CF59" s="246"/>
      <c r="CG59" s="246"/>
      <c r="CH59" s="246"/>
      <c r="CI59" s="246"/>
      <c r="CJ59" s="246"/>
      <c r="CK59" s="246"/>
      <c r="CL59" s="261"/>
      <c r="CM59" s="245"/>
      <c r="CN59" s="246"/>
      <c r="CO59" s="246"/>
      <c r="CP59" s="246"/>
      <c r="CQ59" s="246"/>
      <c r="CR59" s="246"/>
      <c r="CS59" s="246"/>
      <c r="CT59" s="261"/>
      <c r="CU59" s="245"/>
      <c r="CV59" s="246"/>
      <c r="CW59" s="246"/>
      <c r="CX59" s="246"/>
      <c r="CY59" s="246"/>
      <c r="CZ59" s="246"/>
      <c r="DA59" s="246"/>
      <c r="DB59" s="247"/>
    </row>
    <row r="60" spans="1:106" ht="12.75">
      <c r="A60" s="182"/>
      <c r="B60" s="182"/>
      <c r="C60" s="182"/>
      <c r="D60" s="182"/>
      <c r="E60" s="183"/>
      <c r="F60" s="447" t="s">
        <v>241</v>
      </c>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288"/>
      <c r="BE60" s="214"/>
      <c r="BF60" s="214"/>
      <c r="BG60" s="214"/>
      <c r="BH60" s="214"/>
      <c r="BI60" s="215"/>
      <c r="BJ60" s="213"/>
      <c r="BK60" s="214"/>
      <c r="BL60" s="214"/>
      <c r="BM60" s="214"/>
      <c r="BN60" s="214"/>
      <c r="BO60" s="215"/>
      <c r="BP60" s="213"/>
      <c r="BQ60" s="214"/>
      <c r="BR60" s="214"/>
      <c r="BS60" s="214"/>
      <c r="BT60" s="214"/>
      <c r="BU60" s="215"/>
      <c r="BV60" s="55"/>
      <c r="BW60" s="196"/>
      <c r="BX60" s="197"/>
      <c r="BY60" s="197"/>
      <c r="BZ60" s="197"/>
      <c r="CA60" s="197"/>
      <c r="CB60" s="197"/>
      <c r="CC60" s="197"/>
      <c r="CD60" s="198"/>
      <c r="CE60" s="263"/>
      <c r="CF60" s="264"/>
      <c r="CG60" s="264"/>
      <c r="CH60" s="264"/>
      <c r="CI60" s="264"/>
      <c r="CJ60" s="264"/>
      <c r="CK60" s="264"/>
      <c r="CL60" s="265"/>
      <c r="CM60" s="263"/>
      <c r="CN60" s="264"/>
      <c r="CO60" s="264"/>
      <c r="CP60" s="264"/>
      <c r="CQ60" s="264"/>
      <c r="CR60" s="264"/>
      <c r="CS60" s="264"/>
      <c r="CT60" s="265"/>
      <c r="CU60" s="263"/>
      <c r="CV60" s="264"/>
      <c r="CW60" s="264"/>
      <c r="CX60" s="264"/>
      <c r="CY60" s="264"/>
      <c r="CZ60" s="264"/>
      <c r="DA60" s="264"/>
      <c r="DB60" s="309"/>
    </row>
    <row r="61" spans="1:106" ht="12.75">
      <c r="A61" s="182"/>
      <c r="B61" s="182"/>
      <c r="C61" s="182"/>
      <c r="D61" s="182"/>
      <c r="E61" s="183"/>
      <c r="F61" s="477" t="s">
        <v>235</v>
      </c>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7"/>
      <c r="AZ61" s="477"/>
      <c r="BA61" s="477"/>
      <c r="BB61" s="477"/>
      <c r="BC61" s="477"/>
      <c r="BD61" s="287" t="s">
        <v>237</v>
      </c>
      <c r="BE61" s="267"/>
      <c r="BF61" s="267"/>
      <c r="BG61" s="267"/>
      <c r="BH61" s="267"/>
      <c r="BI61" s="268"/>
      <c r="BJ61" s="266"/>
      <c r="BK61" s="267"/>
      <c r="BL61" s="267"/>
      <c r="BM61" s="267"/>
      <c r="BN61" s="267"/>
      <c r="BO61" s="268"/>
      <c r="BP61" s="266"/>
      <c r="BQ61" s="267"/>
      <c r="BR61" s="267"/>
      <c r="BS61" s="267"/>
      <c r="BT61" s="267"/>
      <c r="BU61" s="268"/>
      <c r="BV61" s="52"/>
      <c r="BW61" s="193"/>
      <c r="BX61" s="194"/>
      <c r="BY61" s="194"/>
      <c r="BZ61" s="194"/>
      <c r="CA61" s="194"/>
      <c r="CB61" s="194"/>
      <c r="CC61" s="194"/>
      <c r="CD61" s="195"/>
      <c r="CE61" s="245"/>
      <c r="CF61" s="246"/>
      <c r="CG61" s="246"/>
      <c r="CH61" s="246"/>
      <c r="CI61" s="246"/>
      <c r="CJ61" s="246"/>
      <c r="CK61" s="246"/>
      <c r="CL61" s="261"/>
      <c r="CM61" s="245"/>
      <c r="CN61" s="246"/>
      <c r="CO61" s="246"/>
      <c r="CP61" s="246"/>
      <c r="CQ61" s="246"/>
      <c r="CR61" s="246"/>
      <c r="CS61" s="246"/>
      <c r="CT61" s="261"/>
      <c r="CU61" s="245"/>
      <c r="CV61" s="246"/>
      <c r="CW61" s="246"/>
      <c r="CX61" s="246"/>
      <c r="CY61" s="246"/>
      <c r="CZ61" s="246"/>
      <c r="DA61" s="246"/>
      <c r="DB61" s="247"/>
    </row>
    <row r="62" spans="1:106" ht="13.5" thickBot="1">
      <c r="A62" s="182"/>
      <c r="B62" s="182"/>
      <c r="C62" s="182"/>
      <c r="D62" s="182"/>
      <c r="E62" s="183"/>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48"/>
      <c r="BE62" s="449"/>
      <c r="BF62" s="449"/>
      <c r="BG62" s="449"/>
      <c r="BH62" s="449"/>
      <c r="BI62" s="450"/>
      <c r="BJ62" s="451"/>
      <c r="BK62" s="449"/>
      <c r="BL62" s="449"/>
      <c r="BM62" s="449"/>
      <c r="BN62" s="449"/>
      <c r="BO62" s="450"/>
      <c r="BP62" s="451"/>
      <c r="BQ62" s="449"/>
      <c r="BR62" s="449"/>
      <c r="BS62" s="449"/>
      <c r="BT62" s="449"/>
      <c r="BU62" s="450"/>
      <c r="BV62" s="95"/>
      <c r="BW62" s="452"/>
      <c r="BX62" s="453"/>
      <c r="BY62" s="453"/>
      <c r="BZ62" s="453"/>
      <c r="CA62" s="453"/>
      <c r="CB62" s="453"/>
      <c r="CC62" s="453"/>
      <c r="CD62" s="454"/>
      <c r="CE62" s="483"/>
      <c r="CF62" s="484"/>
      <c r="CG62" s="484"/>
      <c r="CH62" s="484"/>
      <c r="CI62" s="484"/>
      <c r="CJ62" s="484"/>
      <c r="CK62" s="484"/>
      <c r="CL62" s="485"/>
      <c r="CM62" s="483"/>
      <c r="CN62" s="484"/>
      <c r="CO62" s="484"/>
      <c r="CP62" s="484"/>
      <c r="CQ62" s="484"/>
      <c r="CR62" s="484"/>
      <c r="CS62" s="484"/>
      <c r="CT62" s="485"/>
      <c r="CU62" s="483"/>
      <c r="CV62" s="484"/>
      <c r="CW62" s="484"/>
      <c r="CX62" s="484"/>
      <c r="CY62" s="484"/>
      <c r="CZ62" s="484"/>
      <c r="DA62" s="484"/>
      <c r="DB62" s="486"/>
    </row>
    <row r="67" spans="1:87" ht="12.75">
      <c r="A67" s="3" t="s">
        <v>456</v>
      </c>
      <c r="W67" s="376" t="s">
        <v>467</v>
      </c>
      <c r="X67" s="376"/>
      <c r="Y67" s="376"/>
      <c r="Z67" s="376"/>
      <c r="AA67" s="376"/>
      <c r="AB67" s="376"/>
      <c r="AC67" s="376"/>
      <c r="AD67" s="376"/>
      <c r="AE67" s="376"/>
      <c r="AF67" s="376"/>
      <c r="AG67" s="376"/>
      <c r="AH67" s="376"/>
      <c r="AI67" s="376"/>
      <c r="AJ67" s="376"/>
      <c r="AK67" s="376"/>
      <c r="AL67" s="376"/>
      <c r="AM67" s="376"/>
      <c r="AN67" s="376"/>
      <c r="AO67" s="376"/>
      <c r="AP67" s="376"/>
      <c r="AQ67" s="376"/>
      <c r="AR67" s="13"/>
      <c r="AS67" s="376"/>
      <c r="AT67" s="376"/>
      <c r="AU67" s="376"/>
      <c r="AV67" s="376"/>
      <c r="AW67" s="376"/>
      <c r="AX67" s="376"/>
      <c r="AY67" s="376"/>
      <c r="AZ67" s="376"/>
      <c r="BA67" s="376"/>
      <c r="BB67" s="376"/>
      <c r="BC67" s="376"/>
      <c r="BD67" s="376"/>
      <c r="BE67" s="376"/>
      <c r="BF67" s="376"/>
      <c r="BG67" s="13"/>
      <c r="BH67" s="376" t="s">
        <v>468</v>
      </c>
      <c r="BI67" s="376"/>
      <c r="BJ67" s="376"/>
      <c r="BK67" s="376"/>
      <c r="BL67" s="376"/>
      <c r="BM67" s="376"/>
      <c r="BN67" s="376"/>
      <c r="BO67" s="376"/>
      <c r="BP67" s="376"/>
      <c r="BQ67" s="376"/>
      <c r="BR67" s="376"/>
      <c r="BS67" s="376"/>
      <c r="BT67" s="376"/>
      <c r="BU67" s="376"/>
      <c r="BV67" s="376"/>
      <c r="BW67" s="376"/>
      <c r="BX67" s="376"/>
      <c r="BY67" s="376"/>
      <c r="BZ67" s="376"/>
      <c r="CA67" s="376"/>
      <c r="CB67" s="376"/>
      <c r="CC67" s="376"/>
      <c r="CD67" s="376"/>
      <c r="CE67" s="376"/>
      <c r="CF67" s="376"/>
      <c r="CG67" s="376"/>
      <c r="CH67" s="376"/>
      <c r="CI67" s="376"/>
    </row>
    <row r="68" spans="23:87" s="17" customFormat="1" ht="10.5">
      <c r="W68" s="396" t="s">
        <v>14</v>
      </c>
      <c r="X68" s="396"/>
      <c r="Y68" s="396"/>
      <c r="Z68" s="396"/>
      <c r="AA68" s="396"/>
      <c r="AB68" s="396"/>
      <c r="AC68" s="396"/>
      <c r="AD68" s="396"/>
      <c r="AE68" s="396"/>
      <c r="AF68" s="396"/>
      <c r="AG68" s="396"/>
      <c r="AH68" s="396"/>
      <c r="AI68" s="396"/>
      <c r="AJ68" s="396"/>
      <c r="AK68" s="396"/>
      <c r="AL68" s="396"/>
      <c r="AM68" s="396"/>
      <c r="AN68" s="396"/>
      <c r="AO68" s="396"/>
      <c r="AP68" s="396"/>
      <c r="AQ68" s="396"/>
      <c r="AR68" s="12"/>
      <c r="AS68" s="396" t="s">
        <v>12</v>
      </c>
      <c r="AT68" s="396"/>
      <c r="AU68" s="396"/>
      <c r="AV68" s="396"/>
      <c r="AW68" s="396"/>
      <c r="AX68" s="396"/>
      <c r="AY68" s="396"/>
      <c r="AZ68" s="396"/>
      <c r="BA68" s="396"/>
      <c r="BB68" s="396"/>
      <c r="BC68" s="396"/>
      <c r="BD68" s="396"/>
      <c r="BE68" s="396"/>
      <c r="BF68" s="396"/>
      <c r="BG68" s="12"/>
      <c r="BH68" s="396" t="s">
        <v>13</v>
      </c>
      <c r="BI68" s="396"/>
      <c r="BJ68" s="396"/>
      <c r="BK68" s="396"/>
      <c r="BL68" s="396"/>
      <c r="BM68" s="396"/>
      <c r="BN68" s="396"/>
      <c r="BO68" s="396"/>
      <c r="BP68" s="396"/>
      <c r="BQ68" s="396"/>
      <c r="BR68" s="396"/>
      <c r="BS68" s="396"/>
      <c r="BT68" s="396"/>
      <c r="BU68" s="396"/>
      <c r="BV68" s="396"/>
      <c r="BW68" s="396"/>
      <c r="BX68" s="396"/>
      <c r="BY68" s="396"/>
      <c r="BZ68" s="396"/>
      <c r="CA68" s="396"/>
      <c r="CB68" s="396"/>
      <c r="CC68" s="396"/>
      <c r="CD68" s="396"/>
      <c r="CE68" s="396"/>
      <c r="CF68" s="396"/>
      <c r="CG68" s="396"/>
      <c r="CH68" s="396"/>
      <c r="CI68" s="396"/>
    </row>
    <row r="69" ht="4.5" customHeight="1"/>
    <row r="70" spans="1:81" ht="12.75">
      <c r="A70" s="3" t="s">
        <v>242</v>
      </c>
      <c r="I70" s="376" t="s">
        <v>387</v>
      </c>
      <c r="J70" s="376"/>
      <c r="K70" s="376"/>
      <c r="L70" s="376"/>
      <c r="M70" s="376"/>
      <c r="N70" s="376"/>
      <c r="O70" s="376"/>
      <c r="P70" s="376"/>
      <c r="Q70" s="376"/>
      <c r="R70" s="376"/>
      <c r="S70" s="376"/>
      <c r="T70" s="376"/>
      <c r="U70" s="376"/>
      <c r="V70" s="376"/>
      <c r="W70" s="376"/>
      <c r="X70" s="376"/>
      <c r="Y70" s="376"/>
      <c r="Z70" s="376"/>
      <c r="AA70" s="376"/>
      <c r="AB70" s="376"/>
      <c r="AC70" s="376"/>
      <c r="AD70" s="376"/>
      <c r="AF70" s="376" t="s">
        <v>386</v>
      </c>
      <c r="AG70" s="376"/>
      <c r="AH70" s="376"/>
      <c r="AI70" s="376"/>
      <c r="AJ70" s="376"/>
      <c r="AK70" s="376"/>
      <c r="AL70" s="376"/>
      <c r="AM70" s="376"/>
      <c r="AN70" s="376"/>
      <c r="AO70" s="376"/>
      <c r="AP70" s="376"/>
      <c r="AQ70" s="376"/>
      <c r="AR70" s="376"/>
      <c r="AS70" s="376"/>
      <c r="AT70" s="376"/>
      <c r="AU70" s="376"/>
      <c r="AV70" s="376"/>
      <c r="AW70" s="376"/>
      <c r="AX70" s="376"/>
      <c r="AY70" s="376"/>
      <c r="AZ70" s="376"/>
      <c r="BB70" s="376" t="s">
        <v>375</v>
      </c>
      <c r="BC70" s="376"/>
      <c r="BD70" s="376"/>
      <c r="BE70" s="376"/>
      <c r="BF70" s="376"/>
      <c r="BG70" s="376"/>
      <c r="BH70" s="376"/>
      <c r="BI70" s="376"/>
      <c r="BJ70" s="376"/>
      <c r="BK70" s="376"/>
      <c r="BL70" s="376"/>
      <c r="BM70" s="376"/>
      <c r="BN70" s="376"/>
      <c r="BO70" s="376"/>
      <c r="BP70" s="376"/>
      <c r="BQ70" s="376"/>
      <c r="BR70" s="376"/>
      <c r="BS70" s="376"/>
      <c r="BT70" s="376"/>
      <c r="BU70" s="376"/>
      <c r="BV70" s="376"/>
      <c r="BW70" s="376"/>
      <c r="BX70" s="376"/>
      <c r="BY70" s="376"/>
      <c r="BZ70" s="376"/>
      <c r="CA70" s="376"/>
      <c r="CB70" s="376"/>
      <c r="CC70" s="376"/>
    </row>
    <row r="71" spans="10:81" s="17" customFormat="1" ht="10.5">
      <c r="J71" s="441" t="s">
        <v>14</v>
      </c>
      <c r="K71" s="441"/>
      <c r="L71" s="441"/>
      <c r="M71" s="441"/>
      <c r="N71" s="441"/>
      <c r="O71" s="441"/>
      <c r="P71" s="441"/>
      <c r="Q71" s="441"/>
      <c r="R71" s="441"/>
      <c r="S71" s="441"/>
      <c r="T71" s="441"/>
      <c r="U71" s="441"/>
      <c r="V71" s="441"/>
      <c r="W71" s="441"/>
      <c r="X71" s="441"/>
      <c r="Y71" s="441"/>
      <c r="Z71" s="441"/>
      <c r="AA71" s="441"/>
      <c r="AB71" s="441"/>
      <c r="AC71" s="441"/>
      <c r="AD71" s="441"/>
      <c r="AF71" s="396" t="s">
        <v>243</v>
      </c>
      <c r="AG71" s="396"/>
      <c r="AH71" s="396"/>
      <c r="AI71" s="396"/>
      <c r="AJ71" s="396"/>
      <c r="AK71" s="396"/>
      <c r="AL71" s="396"/>
      <c r="AM71" s="396"/>
      <c r="AN71" s="396"/>
      <c r="AO71" s="396"/>
      <c r="AP71" s="396"/>
      <c r="AQ71" s="396"/>
      <c r="AR71" s="396"/>
      <c r="AS71" s="396"/>
      <c r="AT71" s="396"/>
      <c r="AU71" s="396"/>
      <c r="AV71" s="396"/>
      <c r="AW71" s="396"/>
      <c r="AX71" s="396"/>
      <c r="AY71" s="396"/>
      <c r="AZ71" s="396"/>
      <c r="BB71" s="396" t="s">
        <v>257</v>
      </c>
      <c r="BC71" s="396"/>
      <c r="BD71" s="396"/>
      <c r="BE71" s="396"/>
      <c r="BF71" s="396"/>
      <c r="BG71" s="396"/>
      <c r="BH71" s="396"/>
      <c r="BI71" s="396"/>
      <c r="BJ71" s="396"/>
      <c r="BK71" s="396"/>
      <c r="BL71" s="396"/>
      <c r="BM71" s="396"/>
      <c r="BN71" s="396"/>
      <c r="BO71" s="396"/>
      <c r="BP71" s="396"/>
      <c r="BQ71" s="396"/>
      <c r="BR71" s="396"/>
      <c r="BS71" s="396"/>
      <c r="BT71" s="396"/>
      <c r="BU71" s="396"/>
      <c r="BV71" s="396"/>
      <c r="BW71" s="396"/>
      <c r="BX71" s="396"/>
      <c r="BY71" s="396"/>
      <c r="BZ71" s="396"/>
      <c r="CA71" s="396"/>
      <c r="CB71" s="396"/>
      <c r="CC71" s="396"/>
    </row>
    <row r="72" ht="4.5" customHeight="1"/>
    <row r="73" spans="2:24" ht="12.75">
      <c r="B73" s="4" t="s">
        <v>11</v>
      </c>
      <c r="C73" s="214" t="s">
        <v>513</v>
      </c>
      <c r="D73" s="214"/>
      <c r="E73" s="214"/>
      <c r="F73" s="3" t="s">
        <v>7</v>
      </c>
      <c r="H73" s="214" t="s">
        <v>514</v>
      </c>
      <c r="I73" s="214"/>
      <c r="J73" s="214"/>
      <c r="K73" s="214"/>
      <c r="L73" s="214"/>
      <c r="M73" s="214"/>
      <c r="N73" s="214"/>
      <c r="O73" s="214"/>
      <c r="P73" s="214"/>
      <c r="Q73" s="214"/>
      <c r="R73" s="214"/>
      <c r="S73" s="385">
        <v>20</v>
      </c>
      <c r="T73" s="385"/>
      <c r="U73" s="373" t="s">
        <v>383</v>
      </c>
      <c r="V73" s="373"/>
      <c r="W73" s="373"/>
      <c r="X73" s="3" t="s">
        <v>8</v>
      </c>
    </row>
    <row r="74" ht="13.5" thickBot="1"/>
    <row r="75" spans="1:60" ht="12.75">
      <c r="A75" s="19"/>
      <c r="B75" s="20" t="s">
        <v>244</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79"/>
      <c r="BD75" s="20"/>
      <c r="BE75" s="20"/>
      <c r="BF75" s="20"/>
      <c r="BG75" s="20"/>
      <c r="BH75" s="21"/>
    </row>
    <row r="76" spans="1:60" ht="12.75">
      <c r="A76" s="22"/>
      <c r="B76" s="376"/>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23"/>
    </row>
    <row r="77" spans="1:60" s="18" customFormat="1" ht="10.5">
      <c r="A77" s="24"/>
      <c r="B77" s="396" t="s">
        <v>245</v>
      </c>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6"/>
      <c r="AY77" s="396"/>
      <c r="AZ77" s="396"/>
      <c r="BA77" s="396"/>
      <c r="BB77" s="396"/>
      <c r="BC77" s="396"/>
      <c r="BD77" s="396"/>
      <c r="BE77" s="396"/>
      <c r="BF77" s="396"/>
      <c r="BG77" s="396"/>
      <c r="BH77" s="25"/>
    </row>
    <row r="78" spans="1:60" ht="12.75">
      <c r="A78" s="22"/>
      <c r="B78" s="376"/>
      <c r="C78" s="376"/>
      <c r="D78" s="376"/>
      <c r="E78" s="376"/>
      <c r="F78" s="376"/>
      <c r="G78" s="376"/>
      <c r="H78" s="376"/>
      <c r="I78" s="376"/>
      <c r="J78" s="376"/>
      <c r="K78" s="376"/>
      <c r="L78" s="376"/>
      <c r="M78" s="376"/>
      <c r="N78" s="376"/>
      <c r="O78" s="376"/>
      <c r="P78" s="5"/>
      <c r="Q78" s="5"/>
      <c r="R78" s="5"/>
      <c r="S78" s="376"/>
      <c r="T78" s="376"/>
      <c r="U78" s="376"/>
      <c r="V78" s="376"/>
      <c r="W78" s="376"/>
      <c r="X78" s="376"/>
      <c r="Y78" s="376"/>
      <c r="Z78" s="376"/>
      <c r="AA78" s="376"/>
      <c r="AB78" s="376"/>
      <c r="AC78" s="376"/>
      <c r="AD78" s="376"/>
      <c r="AE78" s="376"/>
      <c r="AF78" s="376"/>
      <c r="AG78" s="376"/>
      <c r="AH78" s="376"/>
      <c r="AI78" s="376"/>
      <c r="AJ78" s="376"/>
      <c r="AK78" s="376"/>
      <c r="AL78" s="376"/>
      <c r="AM78" s="376"/>
      <c r="AN78" s="376"/>
      <c r="AO78" s="376"/>
      <c r="AP78" s="376"/>
      <c r="AQ78" s="376"/>
      <c r="AR78" s="376"/>
      <c r="AS78" s="376"/>
      <c r="AT78" s="376"/>
      <c r="AU78" s="376"/>
      <c r="AV78" s="376"/>
      <c r="AW78" s="376"/>
      <c r="AX78" s="376"/>
      <c r="AY78" s="376"/>
      <c r="AZ78" s="376"/>
      <c r="BA78" s="376"/>
      <c r="BB78" s="376"/>
      <c r="BC78" s="376"/>
      <c r="BD78" s="376"/>
      <c r="BE78" s="376"/>
      <c r="BF78" s="376"/>
      <c r="BG78" s="376"/>
      <c r="BH78" s="23"/>
    </row>
    <row r="79" spans="1:60" s="17" customFormat="1" ht="10.5">
      <c r="A79" s="26"/>
      <c r="B79" s="396" t="s">
        <v>12</v>
      </c>
      <c r="C79" s="396"/>
      <c r="D79" s="396"/>
      <c r="E79" s="396"/>
      <c r="F79" s="396"/>
      <c r="G79" s="396"/>
      <c r="H79" s="396"/>
      <c r="I79" s="396"/>
      <c r="J79" s="396"/>
      <c r="K79" s="396"/>
      <c r="L79" s="396"/>
      <c r="M79" s="396"/>
      <c r="N79" s="396"/>
      <c r="O79" s="396"/>
      <c r="P79" s="27"/>
      <c r="Q79" s="27"/>
      <c r="R79" s="27"/>
      <c r="S79" s="442" t="s">
        <v>13</v>
      </c>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42"/>
      <c r="AR79" s="442"/>
      <c r="AS79" s="442"/>
      <c r="AT79" s="442"/>
      <c r="AU79" s="442"/>
      <c r="AV79" s="442"/>
      <c r="AW79" s="442"/>
      <c r="AX79" s="442"/>
      <c r="AY79" s="442"/>
      <c r="AZ79" s="442"/>
      <c r="BA79" s="442"/>
      <c r="BB79" s="442"/>
      <c r="BC79" s="442"/>
      <c r="BD79" s="442"/>
      <c r="BE79" s="442"/>
      <c r="BF79" s="442"/>
      <c r="BG79" s="442"/>
      <c r="BH79" s="28"/>
    </row>
    <row r="80" spans="1:60" ht="12.75">
      <c r="A80" s="22"/>
      <c r="B80" s="29" t="s">
        <v>11</v>
      </c>
      <c r="C80" s="214"/>
      <c r="D80" s="214"/>
      <c r="E80" s="214"/>
      <c r="F80" s="5" t="s">
        <v>7</v>
      </c>
      <c r="G80" s="5"/>
      <c r="H80" s="214"/>
      <c r="I80" s="214"/>
      <c r="J80" s="214"/>
      <c r="K80" s="214"/>
      <c r="L80" s="214"/>
      <c r="M80" s="214"/>
      <c r="N80" s="214"/>
      <c r="O80" s="214"/>
      <c r="P80" s="214"/>
      <c r="Q80" s="214"/>
      <c r="R80" s="214"/>
      <c r="S80" s="443">
        <v>20</v>
      </c>
      <c r="T80" s="443"/>
      <c r="U80" s="373"/>
      <c r="V80" s="373"/>
      <c r="W80" s="373"/>
      <c r="X80" s="5" t="s">
        <v>8</v>
      </c>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23"/>
    </row>
    <row r="81" spans="1:60" ht="5.25" customHeight="1" thickBot="1">
      <c r="A81" s="30"/>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2"/>
    </row>
  </sheetData>
  <sheetProtection/>
  <mergeCells count="369">
    <mergeCell ref="BJ52:BO52"/>
    <mergeCell ref="BP52:BU52"/>
    <mergeCell ref="BW52:CD52"/>
    <mergeCell ref="CE52:CL52"/>
    <mergeCell ref="CM52:CT52"/>
    <mergeCell ref="CU52:DB52"/>
    <mergeCell ref="CU40:DB40"/>
    <mergeCell ref="A43:E43"/>
    <mergeCell ref="F43:BC43"/>
    <mergeCell ref="BD43:BI43"/>
    <mergeCell ref="BJ43:BO43"/>
    <mergeCell ref="BP43:BU43"/>
    <mergeCell ref="BW43:CD43"/>
    <mergeCell ref="CE43:CL43"/>
    <mergeCell ref="CM43:CT43"/>
    <mergeCell ref="CU43:DB43"/>
    <mergeCell ref="CM25:CT25"/>
    <mergeCell ref="CU25:DB25"/>
    <mergeCell ref="A40:E40"/>
    <mergeCell ref="F40:BC40"/>
    <mergeCell ref="BD40:BI40"/>
    <mergeCell ref="BJ40:BO40"/>
    <mergeCell ref="BP40:BU40"/>
    <mergeCell ref="BW40:CD40"/>
    <mergeCell ref="CE40:CL40"/>
    <mergeCell ref="CM40:CT40"/>
    <mergeCell ref="CE26:CL26"/>
    <mergeCell ref="CM26:CT26"/>
    <mergeCell ref="CU26:DB26"/>
    <mergeCell ref="A25:E25"/>
    <mergeCell ref="F25:BC25"/>
    <mergeCell ref="BD25:BI25"/>
    <mergeCell ref="BJ25:BO25"/>
    <mergeCell ref="BP25:BU25"/>
    <mergeCell ref="BW25:CD25"/>
    <mergeCell ref="CE25:CL25"/>
    <mergeCell ref="A22:E23"/>
    <mergeCell ref="BD22:BI23"/>
    <mergeCell ref="BJ22:BO23"/>
    <mergeCell ref="BP22:BU23"/>
    <mergeCell ref="BP55:BU56"/>
    <mergeCell ref="BP54:BU54"/>
    <mergeCell ref="F42:BC42"/>
    <mergeCell ref="BD42:BI42"/>
    <mergeCell ref="BJ42:BO42"/>
    <mergeCell ref="A26:E26"/>
    <mergeCell ref="BP59:BU60"/>
    <mergeCell ref="BP61:BU62"/>
    <mergeCell ref="F22:BC22"/>
    <mergeCell ref="F52:BC52"/>
    <mergeCell ref="BP45:BU45"/>
    <mergeCell ref="BP46:BU47"/>
    <mergeCell ref="BP48:BU48"/>
    <mergeCell ref="BP49:BU49"/>
    <mergeCell ref="BP50:BU51"/>
    <mergeCell ref="F23:BC23"/>
    <mergeCell ref="CM59:CT60"/>
    <mergeCell ref="CE61:CL62"/>
    <mergeCell ref="CM61:CT62"/>
    <mergeCell ref="CU54:DB54"/>
    <mergeCell ref="CU57:DB58"/>
    <mergeCell ref="CU59:DB60"/>
    <mergeCell ref="CU61:DB62"/>
    <mergeCell ref="CU55:DB56"/>
    <mergeCell ref="F59:BC59"/>
    <mergeCell ref="BD59:BI60"/>
    <mergeCell ref="CE54:CL54"/>
    <mergeCell ref="CE57:CL58"/>
    <mergeCell ref="BJ59:BO60"/>
    <mergeCell ref="BW59:CD60"/>
    <mergeCell ref="CE59:CL60"/>
    <mergeCell ref="F60:BC60"/>
    <mergeCell ref="F57:BC57"/>
    <mergeCell ref="BD57:BI58"/>
    <mergeCell ref="F58:BC58"/>
    <mergeCell ref="F54:BC54"/>
    <mergeCell ref="A49:E49"/>
    <mergeCell ref="A50:E51"/>
    <mergeCell ref="A54:E54"/>
    <mergeCell ref="BD54:BI54"/>
    <mergeCell ref="A57:E58"/>
    <mergeCell ref="A52:E52"/>
    <mergeCell ref="BD52:BI52"/>
    <mergeCell ref="A55:E56"/>
    <mergeCell ref="BW54:CD54"/>
    <mergeCell ref="BJ57:BO58"/>
    <mergeCell ref="BW57:CD58"/>
    <mergeCell ref="BJ54:BO54"/>
    <mergeCell ref="CM54:CT54"/>
    <mergeCell ref="CM57:CT58"/>
    <mergeCell ref="BP57:BU58"/>
    <mergeCell ref="F50:BC50"/>
    <mergeCell ref="BJ50:BO51"/>
    <mergeCell ref="BW46:CD47"/>
    <mergeCell ref="BW48:CD48"/>
    <mergeCell ref="BD49:BI49"/>
    <mergeCell ref="BJ49:BO49"/>
    <mergeCell ref="BW49:CD49"/>
    <mergeCell ref="BD50:BI51"/>
    <mergeCell ref="BW50:CD51"/>
    <mergeCell ref="F49:BC49"/>
    <mergeCell ref="A46:E47"/>
    <mergeCell ref="BJ46:BO47"/>
    <mergeCell ref="A48:E48"/>
    <mergeCell ref="F48:BC48"/>
    <mergeCell ref="BD48:BI48"/>
    <mergeCell ref="BJ48:BO48"/>
    <mergeCell ref="CM17:CT19"/>
    <mergeCell ref="CU17:DB19"/>
    <mergeCell ref="BP10:BU16"/>
    <mergeCell ref="BP17:BU19"/>
    <mergeCell ref="CE10:CL16"/>
    <mergeCell ref="CU42:DB42"/>
    <mergeCell ref="BW22:CD23"/>
    <mergeCell ref="CE22:CL23"/>
    <mergeCell ref="CM22:CT23"/>
    <mergeCell ref="CU22:DB23"/>
    <mergeCell ref="F55:BC55"/>
    <mergeCell ref="F45:BC45"/>
    <mergeCell ref="BD45:BI45"/>
    <mergeCell ref="F46:BC46"/>
    <mergeCell ref="BD46:BI47"/>
    <mergeCell ref="CU10:DB16"/>
    <mergeCell ref="BD17:BI19"/>
    <mergeCell ref="BJ17:BO19"/>
    <mergeCell ref="BW17:CD19"/>
    <mergeCell ref="CE17:CL19"/>
    <mergeCell ref="BD3:BI3"/>
    <mergeCell ref="BD6:BI6"/>
    <mergeCell ref="BJ6:BO6"/>
    <mergeCell ref="BW10:CD16"/>
    <mergeCell ref="BD38:BI39"/>
    <mergeCell ref="F62:BC62"/>
    <mergeCell ref="F61:BC61"/>
    <mergeCell ref="BD10:BI16"/>
    <mergeCell ref="BD33:BI34"/>
    <mergeCell ref="BD55:BI56"/>
    <mergeCell ref="BD5:BI5"/>
    <mergeCell ref="BW42:CD42"/>
    <mergeCell ref="BW41:CD41"/>
    <mergeCell ref="BW33:CD34"/>
    <mergeCell ref="BP41:BU41"/>
    <mergeCell ref="BP42:BU42"/>
    <mergeCell ref="BD26:BI26"/>
    <mergeCell ref="BJ26:BO26"/>
    <mergeCell ref="BP26:BU26"/>
    <mergeCell ref="BW26:CD26"/>
    <mergeCell ref="CU4:DB4"/>
    <mergeCell ref="CU6:DB6"/>
    <mergeCell ref="CM9:CT9"/>
    <mergeCell ref="CE9:CL9"/>
    <mergeCell ref="F4:BC4"/>
    <mergeCell ref="BD4:BI4"/>
    <mergeCell ref="BW4:CD4"/>
    <mergeCell ref="F5:BC5"/>
    <mergeCell ref="BW5:CD5"/>
    <mergeCell ref="BJ4:BO4"/>
    <mergeCell ref="F9:BC9"/>
    <mergeCell ref="F6:BC6"/>
    <mergeCell ref="A38:E39"/>
    <mergeCell ref="F38:BC38"/>
    <mergeCell ref="CU41:DB41"/>
    <mergeCell ref="CE4:CL4"/>
    <mergeCell ref="CM4:CT4"/>
    <mergeCell ref="CE5:CL5"/>
    <mergeCell ref="CM5:CT5"/>
    <mergeCell ref="CU8:DB8"/>
    <mergeCell ref="CE6:CL6"/>
    <mergeCell ref="CM6:CT6"/>
    <mergeCell ref="BJ7:BO7"/>
    <mergeCell ref="A3:E3"/>
    <mergeCell ref="A4:E4"/>
    <mergeCell ref="A5:E5"/>
    <mergeCell ref="A6:E6"/>
    <mergeCell ref="BJ3:BO3"/>
    <mergeCell ref="BW3:DB3"/>
    <mergeCell ref="F3:BC3"/>
    <mergeCell ref="CU5:DB5"/>
    <mergeCell ref="CM38:CT39"/>
    <mergeCell ref="CU38:DB39"/>
    <mergeCell ref="CU9:DB9"/>
    <mergeCell ref="CU7:DB7"/>
    <mergeCell ref="CM35:CT35"/>
    <mergeCell ref="CU20:DB21"/>
    <mergeCell ref="CM20:CT21"/>
    <mergeCell ref="CM27:CT29"/>
    <mergeCell ref="CM7:CT7"/>
    <mergeCell ref="BJ30:BO32"/>
    <mergeCell ref="CM10:CT16"/>
    <mergeCell ref="BW9:CD9"/>
    <mergeCell ref="BJ10:BO16"/>
    <mergeCell ref="BP9:BU9"/>
    <mergeCell ref="BW8:CD8"/>
    <mergeCell ref="BP8:BU8"/>
    <mergeCell ref="CM8:CT8"/>
    <mergeCell ref="BJ8:BO8"/>
    <mergeCell ref="CE8:CL8"/>
    <mergeCell ref="F19:BC19"/>
    <mergeCell ref="F18:BC18"/>
    <mergeCell ref="BW7:CD7"/>
    <mergeCell ref="CE7:CL7"/>
    <mergeCell ref="F8:BC8"/>
    <mergeCell ref="BD8:BI8"/>
    <mergeCell ref="BP3:BU7"/>
    <mergeCell ref="BJ5:BO5"/>
    <mergeCell ref="BD7:BI7"/>
    <mergeCell ref="BW6:CD6"/>
    <mergeCell ref="CE33:CL34"/>
    <mergeCell ref="F10:BC10"/>
    <mergeCell ref="BJ9:BO9"/>
    <mergeCell ref="BD9:BI9"/>
    <mergeCell ref="F36:BC36"/>
    <mergeCell ref="BD36:BI37"/>
    <mergeCell ref="BJ36:BO37"/>
    <mergeCell ref="BP35:BU35"/>
    <mergeCell ref="F17:BC17"/>
    <mergeCell ref="F33:BC33"/>
    <mergeCell ref="CU27:DB29"/>
    <mergeCell ref="CM30:CT32"/>
    <mergeCell ref="CU30:DB32"/>
    <mergeCell ref="CU33:DB34"/>
    <mergeCell ref="BP36:BU37"/>
    <mergeCell ref="BW27:CD29"/>
    <mergeCell ref="CE35:CL35"/>
    <mergeCell ref="CM33:CT34"/>
    <mergeCell ref="BP30:BU32"/>
    <mergeCell ref="BP33:BU34"/>
    <mergeCell ref="F34:BC34"/>
    <mergeCell ref="BP20:BU21"/>
    <mergeCell ref="BP27:BU29"/>
    <mergeCell ref="BJ33:BO34"/>
    <mergeCell ref="CU35:DB35"/>
    <mergeCell ref="F35:BC35"/>
    <mergeCell ref="BD35:BI35"/>
    <mergeCell ref="BJ35:BO35"/>
    <mergeCell ref="F30:BC30"/>
    <mergeCell ref="BD30:BI32"/>
    <mergeCell ref="BD61:BI62"/>
    <mergeCell ref="BJ61:BO62"/>
    <mergeCell ref="BW61:CD62"/>
    <mergeCell ref="BW55:CD56"/>
    <mergeCell ref="CE55:CL56"/>
    <mergeCell ref="BJ38:BO39"/>
    <mergeCell ref="BJ45:BO45"/>
    <mergeCell ref="BW45:CD45"/>
    <mergeCell ref="CE49:CL49"/>
    <mergeCell ref="CE45:CL45"/>
    <mergeCell ref="CM36:CT37"/>
    <mergeCell ref="BW36:CD37"/>
    <mergeCell ref="CE36:CL37"/>
    <mergeCell ref="CE50:CL51"/>
    <mergeCell ref="CM50:CT51"/>
    <mergeCell ref="CU36:DB37"/>
    <mergeCell ref="CE46:CL47"/>
    <mergeCell ref="CE48:CL48"/>
    <mergeCell ref="CU45:DB45"/>
    <mergeCell ref="CU46:DB47"/>
    <mergeCell ref="BW38:CD39"/>
    <mergeCell ref="CE38:CL39"/>
    <mergeCell ref="CE41:CL41"/>
    <mergeCell ref="CE42:CL42"/>
    <mergeCell ref="BJ55:BO56"/>
    <mergeCell ref="CM55:CT56"/>
    <mergeCell ref="CM45:CT45"/>
    <mergeCell ref="CM46:CT47"/>
    <mergeCell ref="CM48:CT48"/>
    <mergeCell ref="CM49:CT49"/>
    <mergeCell ref="F26:BC26"/>
    <mergeCell ref="BW30:CD32"/>
    <mergeCell ref="CE30:CL32"/>
    <mergeCell ref="CM41:CT41"/>
    <mergeCell ref="CM42:CT42"/>
    <mergeCell ref="F56:BC56"/>
    <mergeCell ref="F47:BC47"/>
    <mergeCell ref="BW35:CD35"/>
    <mergeCell ref="F31:BC31"/>
    <mergeCell ref="F32:BC32"/>
    <mergeCell ref="A45:E45"/>
    <mergeCell ref="F20:BC20"/>
    <mergeCell ref="BD20:BI21"/>
    <mergeCell ref="BJ20:BO21"/>
    <mergeCell ref="BW20:CD21"/>
    <mergeCell ref="F21:BC21"/>
    <mergeCell ref="F27:BC27"/>
    <mergeCell ref="BD27:BI29"/>
    <mergeCell ref="BJ27:BO29"/>
    <mergeCell ref="F29:BC29"/>
    <mergeCell ref="A35:E35"/>
    <mergeCell ref="BD41:BI41"/>
    <mergeCell ref="BJ41:BO41"/>
    <mergeCell ref="F37:BC37"/>
    <mergeCell ref="F39:BC39"/>
    <mergeCell ref="A41:E41"/>
    <mergeCell ref="F41:BC41"/>
    <mergeCell ref="A59:E60"/>
    <mergeCell ref="A61:E62"/>
    <mergeCell ref="A10:E16"/>
    <mergeCell ref="A17:E19"/>
    <mergeCell ref="A33:E34"/>
    <mergeCell ref="A20:E21"/>
    <mergeCell ref="A27:E29"/>
    <mergeCell ref="A30:E32"/>
    <mergeCell ref="A42:E42"/>
    <mergeCell ref="A36:E37"/>
    <mergeCell ref="B78:O78"/>
    <mergeCell ref="B79:O79"/>
    <mergeCell ref="S78:BG78"/>
    <mergeCell ref="S79:BG79"/>
    <mergeCell ref="C80:E80"/>
    <mergeCell ref="H80:R80"/>
    <mergeCell ref="S80:T80"/>
    <mergeCell ref="U80:W80"/>
    <mergeCell ref="C73:E73"/>
    <mergeCell ref="H73:R73"/>
    <mergeCell ref="S73:T73"/>
    <mergeCell ref="U73:W73"/>
    <mergeCell ref="B76:BG76"/>
    <mergeCell ref="B77:BG77"/>
    <mergeCell ref="CE20:CL21"/>
    <mergeCell ref="CE27:CL29"/>
    <mergeCell ref="J71:AD71"/>
    <mergeCell ref="AF70:AZ70"/>
    <mergeCell ref="AF71:AZ71"/>
    <mergeCell ref="BB70:CC70"/>
    <mergeCell ref="BB71:CC71"/>
    <mergeCell ref="I70:AD70"/>
    <mergeCell ref="F51:BC51"/>
    <mergeCell ref="BP38:BU39"/>
    <mergeCell ref="W67:AQ67"/>
    <mergeCell ref="AS67:BF67"/>
    <mergeCell ref="BH67:CI67"/>
    <mergeCell ref="W68:AQ68"/>
    <mergeCell ref="AS68:BF68"/>
    <mergeCell ref="BH68:CI68"/>
    <mergeCell ref="A1:DB1"/>
    <mergeCell ref="F12:BC12"/>
    <mergeCell ref="F13:BC13"/>
    <mergeCell ref="F14:BC14"/>
    <mergeCell ref="F15:BC15"/>
    <mergeCell ref="A7:E7"/>
    <mergeCell ref="A8:E8"/>
    <mergeCell ref="A9:E9"/>
    <mergeCell ref="F11:BC11"/>
    <mergeCell ref="F7:BC7"/>
    <mergeCell ref="BV3:BV7"/>
    <mergeCell ref="A24:E24"/>
    <mergeCell ref="F24:BC24"/>
    <mergeCell ref="BD24:BI24"/>
    <mergeCell ref="F44:BC44"/>
    <mergeCell ref="BD44:BI44"/>
    <mergeCell ref="BJ44:BO44"/>
    <mergeCell ref="BP44:BU44"/>
    <mergeCell ref="F16:BC16"/>
    <mergeCell ref="F28:BC28"/>
    <mergeCell ref="F53:BC53"/>
    <mergeCell ref="BD53:BI53"/>
    <mergeCell ref="BJ53:BO53"/>
    <mergeCell ref="BP53:BU53"/>
    <mergeCell ref="BW53:CD53"/>
    <mergeCell ref="CE53:CL53"/>
    <mergeCell ref="CM53:CT53"/>
    <mergeCell ref="CU53:DB53"/>
    <mergeCell ref="BW44:CD44"/>
    <mergeCell ref="CE44:CL44"/>
    <mergeCell ref="CM44:CT44"/>
    <mergeCell ref="CU44:DB44"/>
    <mergeCell ref="CU48:DB48"/>
    <mergeCell ref="CU49:DB49"/>
    <mergeCell ref="CU50:DB51"/>
  </mergeCells>
  <printOptions/>
  <pageMargins left="0.7874015748031497" right="0.7874015748031497" top="1.3779527559055118" bottom="0.3937007874015748" header="1.1811023622047245" footer="0"/>
  <pageSetup firstPageNumber="6" useFirstPageNumber="1" fitToHeight="0" fitToWidth="1" horizontalDpi="600" verticalDpi="600" orientation="landscape" paperSize="9" scale="81" r:id="rId1"/>
  <headerFooter alignWithMargins="0">
    <oddHeader>&amp;C&amp;P</oddHeader>
  </headerFooter>
  <rowBreaks count="1" manualBreakCount="1">
    <brk id="42" max="105" man="1"/>
  </rowBreaks>
</worksheet>
</file>

<file path=xl/worksheets/sheet3.xml><?xml version="1.0" encoding="utf-8"?>
<worksheet xmlns="http://schemas.openxmlformats.org/spreadsheetml/2006/main" xmlns:r="http://schemas.openxmlformats.org/officeDocument/2006/relationships">
  <sheetPr>
    <tabColor indexed="48"/>
    <pageSetUpPr fitToPage="1"/>
  </sheetPr>
  <dimension ref="A1:CU33"/>
  <sheetViews>
    <sheetView view="pageBreakPreview" zoomScaleSheetLayoutView="100" workbookViewId="0" topLeftCell="A1">
      <selection activeCell="A12" sqref="A12:CU13"/>
    </sheetView>
  </sheetViews>
  <sheetFormatPr defaultColWidth="1.37890625" defaultRowHeight="12.75"/>
  <cols>
    <col min="1" max="16384" width="1.37890625" style="3" customWidth="1"/>
  </cols>
  <sheetData>
    <row r="1" spans="1:18" s="16" customFormat="1" ht="11.25" customHeight="1">
      <c r="A1" s="33"/>
      <c r="B1" s="33"/>
      <c r="C1" s="33"/>
      <c r="D1" s="33"/>
      <c r="E1" s="33"/>
      <c r="F1" s="33"/>
      <c r="G1" s="33"/>
      <c r="H1" s="33"/>
      <c r="I1" s="33"/>
      <c r="J1" s="33"/>
      <c r="K1" s="33"/>
      <c r="L1" s="33"/>
      <c r="M1" s="33"/>
      <c r="N1" s="33"/>
      <c r="O1" s="33"/>
      <c r="P1" s="33"/>
      <c r="Q1" s="33"/>
      <c r="R1" s="33"/>
    </row>
    <row r="2" spans="1:99" s="16" customFormat="1" ht="11.25" customHeight="1">
      <c r="A2" s="319" t="s">
        <v>305</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row>
    <row r="3" spans="1:99" s="16" customFormat="1" ht="11.25" customHeight="1">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row>
    <row r="4" spans="1:99" s="16" customFormat="1" ht="11.25" customHeight="1">
      <c r="A4" s="319" t="s">
        <v>306</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row>
    <row r="5" spans="1:99" s="16" customFormat="1" ht="59.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row>
    <row r="6" spans="1:99" s="16" customFormat="1" ht="59.25" customHeight="1">
      <c r="A6" s="487" t="s">
        <v>463</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row>
    <row r="7" spans="1:99" s="16" customFormat="1" ht="11.25" customHeight="1">
      <c r="A7" s="319" t="s">
        <v>258</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row>
    <row r="8" spans="1:99" s="16" customFormat="1" ht="11.2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row>
    <row r="9" spans="1:99" s="16" customFormat="1" ht="11.25" customHeight="1">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row>
    <row r="10" spans="1:99" s="16" customFormat="1" ht="11.25" customHeight="1">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row>
    <row r="11" spans="1:99" s="16" customFormat="1" ht="12" customHeight="1">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row>
    <row r="12" spans="1:99" s="16" customFormat="1" ht="12" customHeight="1">
      <c r="A12" s="319" t="s">
        <v>0</v>
      </c>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row>
    <row r="13" spans="1:99" s="16" customFormat="1" ht="12" customHeight="1">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row>
    <row r="14" s="16" customFormat="1" ht="12" customHeight="1">
      <c r="A14" s="15" t="s">
        <v>246</v>
      </c>
    </row>
    <row r="15" s="16" customFormat="1" ht="11.25" customHeight="1">
      <c r="A15" s="15" t="s">
        <v>274</v>
      </c>
    </row>
    <row r="16" s="16" customFormat="1" ht="11.25" customHeight="1">
      <c r="A16" s="15" t="s">
        <v>1</v>
      </c>
    </row>
    <row r="17" spans="1:99" s="16" customFormat="1" ht="11.25" customHeight="1">
      <c r="A17" s="319" t="s">
        <v>307</v>
      </c>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row>
    <row r="18" spans="1:99" s="16" customFormat="1" ht="15.75" customHeight="1">
      <c r="A18" s="32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row>
    <row r="19" s="16" customFormat="1" ht="11.25" customHeight="1"/>
    <row r="20" s="16" customFormat="1" ht="11.25" customHeight="1"/>
    <row r="21" s="16" customFormat="1" ht="11.25" customHeight="1"/>
    <row r="22" s="16" customFormat="1" ht="11.25" customHeight="1"/>
    <row r="23" s="16" customFormat="1" ht="11.25" customHeight="1"/>
    <row r="24" spans="1:99" s="34" customFormat="1" ht="12.7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row>
    <row r="25" spans="1:99" s="34" customFormat="1" ht="12.7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row>
    <row r="26" spans="18:87" s="34" customFormat="1" ht="12.75">
      <c r="R26" s="38"/>
      <c r="S26" s="38"/>
      <c r="T26" s="38"/>
      <c r="U26" s="38"/>
      <c r="V26" s="38"/>
      <c r="W26" s="38"/>
      <c r="X26" s="38"/>
      <c r="Y26" s="38"/>
      <c r="Z26" s="38"/>
      <c r="AA26" s="38"/>
      <c r="AB26" s="38"/>
      <c r="AC26" s="38"/>
      <c r="AD26" s="38"/>
      <c r="AE26" s="38"/>
      <c r="AF26" s="38"/>
      <c r="AG26" s="38"/>
      <c r="AH26" s="38"/>
      <c r="AI26" s="38"/>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8"/>
      <c r="BP26" s="38"/>
      <c r="BQ26" s="38"/>
      <c r="BR26" s="38"/>
      <c r="BS26" s="38"/>
      <c r="BT26" s="38"/>
      <c r="BU26" s="38"/>
      <c r="BV26" s="38"/>
      <c r="BW26" s="38"/>
      <c r="BX26" s="38"/>
      <c r="BY26" s="38"/>
      <c r="BZ26" s="38"/>
      <c r="CA26" s="38"/>
      <c r="CB26" s="38"/>
      <c r="CC26" s="38"/>
      <c r="CD26" s="38"/>
      <c r="CE26" s="38"/>
      <c r="CF26" s="38"/>
      <c r="CG26" s="38"/>
      <c r="CH26" s="38"/>
      <c r="CI26" s="38"/>
    </row>
    <row r="27" spans="18:87" s="34" customFormat="1" ht="12.75">
      <c r="R27" s="38"/>
      <c r="S27" s="38"/>
      <c r="T27" s="38"/>
      <c r="U27" s="38"/>
      <c r="V27" s="38"/>
      <c r="W27" s="38"/>
      <c r="X27" s="38"/>
      <c r="Y27" s="38"/>
      <c r="Z27" s="38"/>
      <c r="AA27" s="38"/>
      <c r="AB27" s="38"/>
      <c r="AC27" s="38"/>
      <c r="AD27" s="38"/>
      <c r="AE27" s="38"/>
      <c r="AF27" s="38"/>
      <c r="AG27" s="38"/>
      <c r="AH27" s="38"/>
      <c r="AI27" s="38"/>
      <c r="BO27" s="38"/>
      <c r="BP27" s="38"/>
      <c r="BQ27" s="38"/>
      <c r="BR27" s="38"/>
      <c r="BS27" s="38"/>
      <c r="BT27" s="38"/>
      <c r="BU27" s="38"/>
      <c r="BV27" s="38"/>
      <c r="BW27" s="38"/>
      <c r="BX27" s="38"/>
      <c r="BY27" s="38"/>
      <c r="BZ27" s="38"/>
      <c r="CA27" s="38"/>
      <c r="CB27" s="38"/>
      <c r="CC27" s="38"/>
      <c r="CD27" s="38"/>
      <c r="CE27" s="38"/>
      <c r="CF27" s="38"/>
      <c r="CG27" s="38"/>
      <c r="CH27" s="38"/>
      <c r="CI27" s="38"/>
    </row>
    <row r="28" spans="18:87" s="34" customFormat="1" ht="12.75">
      <c r="R28" s="38"/>
      <c r="S28" s="38"/>
      <c r="T28" s="38"/>
      <c r="U28" s="38"/>
      <c r="V28" s="38"/>
      <c r="W28" s="38"/>
      <c r="X28" s="38"/>
      <c r="Y28" s="38"/>
      <c r="Z28" s="38"/>
      <c r="AA28" s="38"/>
      <c r="AB28" s="38"/>
      <c r="AC28" s="38"/>
      <c r="AD28" s="38"/>
      <c r="AE28" s="38"/>
      <c r="AF28" s="38"/>
      <c r="AG28" s="38"/>
      <c r="AH28" s="38"/>
      <c r="AI28" s="38"/>
      <c r="BO28" s="38"/>
      <c r="BP28" s="38"/>
      <c r="BQ28" s="38"/>
      <c r="BR28" s="38"/>
      <c r="BS28" s="38"/>
      <c r="BT28" s="38"/>
      <c r="BU28" s="38"/>
      <c r="BV28" s="38"/>
      <c r="BW28" s="38"/>
      <c r="BX28" s="38"/>
      <c r="BY28" s="38"/>
      <c r="BZ28" s="38"/>
      <c r="CA28" s="38"/>
      <c r="CB28" s="38"/>
      <c r="CC28" s="38"/>
      <c r="CD28" s="38"/>
      <c r="CE28" s="38"/>
      <c r="CF28" s="38"/>
      <c r="CG28" s="38"/>
      <c r="CH28" s="38"/>
      <c r="CI28" s="38"/>
    </row>
    <row r="29" spans="18:87" s="34" customFormat="1" ht="12.75">
      <c r="R29" s="38"/>
      <c r="S29" s="38"/>
      <c r="T29" s="38"/>
      <c r="U29" s="38"/>
      <c r="V29" s="38"/>
      <c r="W29" s="38"/>
      <c r="X29" s="38"/>
      <c r="Y29" s="38"/>
      <c r="Z29" s="38"/>
      <c r="AA29" s="38"/>
      <c r="AB29" s="38"/>
      <c r="AC29" s="38"/>
      <c r="AD29" s="38"/>
      <c r="AE29" s="38"/>
      <c r="AF29" s="38"/>
      <c r="AG29" s="38"/>
      <c r="AH29" s="38"/>
      <c r="AI29" s="38"/>
      <c r="BO29" s="38"/>
      <c r="BP29" s="38"/>
      <c r="BQ29" s="38"/>
      <c r="BR29" s="38"/>
      <c r="BS29" s="38"/>
      <c r="BT29" s="38"/>
      <c r="BU29" s="38"/>
      <c r="BV29" s="38"/>
      <c r="BW29" s="38"/>
      <c r="BX29" s="38"/>
      <c r="BY29" s="38"/>
      <c r="BZ29" s="38"/>
      <c r="CA29" s="38"/>
      <c r="CB29" s="38"/>
      <c r="CC29" s="38"/>
      <c r="CD29" s="38"/>
      <c r="CE29" s="38"/>
      <c r="CF29" s="38"/>
      <c r="CG29" s="38"/>
      <c r="CH29" s="38"/>
      <c r="CI29" s="38"/>
    </row>
    <row r="30" s="34" customFormat="1" ht="12.75"/>
    <row r="31" s="34" customFormat="1" ht="12.75"/>
    <row r="32" spans="1:99" ht="12.7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row>
    <row r="33" spans="1:99" ht="12.7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row>
  </sheetData>
  <sheetProtection/>
  <mergeCells count="6">
    <mergeCell ref="A2:CU3"/>
    <mergeCell ref="A7:CU11"/>
    <mergeCell ref="A12:CU13"/>
    <mergeCell ref="A17:CU18"/>
    <mergeCell ref="A4:CU5"/>
    <mergeCell ref="A6:CU6"/>
  </mergeCells>
  <printOptions/>
  <pageMargins left="0.7874015748031497" right="0.7874015748031497" top="1.3779527559055118" bottom="0.3937007874015748" header="1.1811023622047245" footer="0"/>
  <pageSetup firstPageNumber="8" useFirstPageNumber="1" fitToHeight="1" fitToWidth="1" horizontalDpi="600" verticalDpi="600" orientation="landscape" paperSize="9" scale="9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cp:lastModifiedBy>
  <cp:lastPrinted>2023-10-27T06:13:34Z</cp:lastPrinted>
  <dcterms:created xsi:type="dcterms:W3CDTF">2004-09-19T06:34:55Z</dcterms:created>
  <dcterms:modified xsi:type="dcterms:W3CDTF">2023-10-27T06:13:37Z</dcterms:modified>
  <cp:category/>
  <cp:version/>
  <cp:contentType/>
  <cp:contentStatus/>
</cp:coreProperties>
</file>